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0.10.101.5\sou-zaisei\★財政管財係\●○●未報告関係●○●\（10月10日まで）R51003 【依頼：1010（火）〆】令和３年度財政状況資料集の作成について（２回目再出力後）\"/>
    </mc:Choice>
  </mc:AlternateContent>
  <xr:revisionPtr revIDLastSave="0" documentId="14_{236E002D-298B-4637-B656-99AA1E617726}"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AM35" i="10"/>
  <c r="C35" i="10"/>
  <c r="CO34" i="10"/>
  <c r="BW34" i="10"/>
  <c r="BW35" i="10" s="1"/>
  <c r="AM34" i="10"/>
  <c r="U34" i="10"/>
  <c r="U35" i="10" s="1"/>
  <c r="U36" i="10" s="1"/>
  <c r="U37" i="10" s="1"/>
  <c r="U38"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<sst xmlns="http://schemas.openxmlformats.org/spreadsheetml/2006/main" count="1154" uniqueCount="596">
  <si>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</si>
  <si>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</si>
  <si>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</si>
  <si>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</si>
  <si>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</si>
  <si>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</si>
  <si>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</si>
  <si>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</si>
  <si>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</si>
  <si>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</si>
  <si>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</si>
  <si>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</si>
  <si>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</si>
  <si>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</si>
  <si>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</si>
  <si>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</si>
  <si>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</si>
  <si>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</si>
  <si>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</si>
  <si>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</si>
  <si>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</si>
  <si>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</si>
  <si>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</si>
  <si>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</si>
  <si>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</si>
  <si>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</si>
  <si>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</si>
  <si>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</si>
  <si>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</si>
  <si>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</si>
  <si>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</si>
  <si>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</si>
  <si>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</si>
  <si>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</si>
  <si>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</si>
  <si>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</si>
  <si>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</si>
  <si>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</si>
  <si>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</si>
  <si>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</si>
  <si>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</si>
  <si>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</si>
  <si>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</si>
  <si>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</si>
  <si>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</si>
  <si>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</si>
  <si>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</si>
  <si>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</si>
  <si>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</si>
  <si>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</si>
  <si>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</si>
  <si>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</si>
  <si>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</si>
  <si>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</si>
  <si>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</si>
  <si>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</si>
  <si>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</si>
  <si>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</si>
  <si>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</si>
  <si>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</si>
  <si>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</si>
  <si>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</si>
  <si>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</si>
  <si>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</si>
  <si>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</si>
  <si>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</si>
  <si>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</si>
  <si>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</si>
  <si>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</si>
  <si>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</si>
  <si>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</si>
  <si>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</si>
  <si>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</si>
  <si>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</si>
  <si>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</si>
  <si>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</si>
  <si>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</si>
  <si>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</si>
  <si>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</si>
  <si>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</si>
  <si>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</si>
  <si>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</si>
  <si>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</si>
  <si>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</si>
  <si>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</si>
  <si>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</si>
  <si>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</si>
  <si>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</si>
  <si>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</si>
  <si>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</si>
  <si>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</si>
  <si>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</si>
  <si>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</si>
  <si>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</si>
  <si>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</si>
  <si>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</si>
  <si>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</si>
  <si>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和寒町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</si>
  <si>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</si>
  <si>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</si>
  <si>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</si>
  <si>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</si>
  <si>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</si>
  <si>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</si>
  <si>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</si>
  <si>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</si>
  <si>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</si>
  <si>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</si>
  <si>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</si>
  <si>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</si>
  <si>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</si>
  <si>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</si>
  <si>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</si>
  <si>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</si>
  <si>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</si>
  <si>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</si>
  <si>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</si>
  <si>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</si>
  <si>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</si>
  <si>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</si>
  <si>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</si>
  <si>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</si>
  <si>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</si>
  <si>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</si>
  <si>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</si>
  <si>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</si>
  <si>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</si>
  <si>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</si>
  <si>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</si>
  <si>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</si>
  <si>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</si>
  <si>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</si>
  <si>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</si>
  <si>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</si>
  <si>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</si>
  <si>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</si>
  <si>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</si>
  <si>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</si>
  <si>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</si>
  <si>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</si>
  <si>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</si>
  <si>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</si>
  <si>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</si>
  <si>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</si>
  <si>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</si>
  <si>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</si>
  <si>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</si>
  <si>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</si>
  <si>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</si>
  <si>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</si>
  <si>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</si>
  <si>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</si>
  <si>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</si>
  <si>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</si>
  <si>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</si>
  <si>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</si>
  <si>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</si>
  <si>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</si>
  <si>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</si>
  <si>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</si>
  <si>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</si>
  <si>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</si>
  <si>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</si>
  <si>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</si>
  <si>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</si>
  <si>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</si>
  <si>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</si>
  <si>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</si>
  <si>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</si>
  <si>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</si>
  <si>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</si>
  <si>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</si>
  <si>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</si>
  <si>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</si>
  <si>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</si>
  <si>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</si>
  <si>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</si>
  <si>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</si>
  <si>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</si>
  <si>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</si>
  <si>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</si>
  <si>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</si>
  <si>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</si>
  <si>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</si>
  <si>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</si>
  <si>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</si>
  <si>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</si>
  <si>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</si>
  <si>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</si>
  <si>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</si>
  <si>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</si>
  <si>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</si>
  <si>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</si>
  <si>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</si>
  <si>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</si>
  <si>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</si>
  <si>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</si>
  <si>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</si>
  <si>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</si>
  <si>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</si>
  <si>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</si>
  <si>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</si>
  <si>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</si>
  <si>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</si>
  <si>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</si>
  <si>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</si>
  <si>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</si>
  <si>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</si>
  <si>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</si>
  <si>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</si>
  <si>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</si>
  <si>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</si>
  <si>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</si>
  <si>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</si>
  <si>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</si>
  <si>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</si>
  <si>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</si>
  <si>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</si>
  <si>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北海道和寒町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</si>
  <si>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</si>
  <si>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</si>
  <si>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</si>
  <si>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</si>
  <si>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</si>
  <si>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</si>
  <si>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</si>
  <si>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</si>
  <si>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</si>
  <si>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</si>
  <si>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</si>
  <si>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</si>
  <si>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</si>
  <si>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</si>
  <si>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</si>
  <si>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</si>
  <si>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</si>
  <si>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</si>
  <si>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</si>
  <si>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</si>
  <si>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</si>
  <si>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</si>
  <si>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</si>
  <si>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</si>
  <si>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</si>
  <si>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</si>
  <si>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</si>
  <si>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</si>
  <si>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</si>
  <si>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</si>
  <si>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</si>
  <si>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</si>
  <si>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</si>
  <si>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</si>
  <si>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</si>
  <si>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</si>
  <si>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</si>
  <si>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</si>
  <si>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</si>
  <si>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</si>
  <si>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</si>
  <si>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</si>
  <si>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</si>
  <si>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</si>
  <si>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</si>
  <si>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</si>
  <si>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</si>
  <si>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</si>
  <si>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</si>
  <si>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</si>
  <si>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</si>
  <si>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</si>
  <si>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</si>
  <si>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</si>
  <si>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</si>
  <si>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</si>
  <si>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</si>
  <si>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</si>
  <si>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</si>
  <si>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</si>
  <si>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</si>
  <si>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</si>
  <si>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</si>
  <si>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</si>
  <si>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</si>
  <si>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</si>
  <si>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</si>
  <si>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</si>
  <si>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</si>
  <si>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</si>
  <si>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</si>
  <si>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</si>
  <si>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</si>
  <si>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</si>
  <si>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</si>
  <si>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</si>
  <si>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</si>
  <si>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</si>
  <si>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</si>
  <si>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</si>
  <si>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</si>
  <si>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</si>
  <si>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</si>
  <si>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</si>
  <si>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</si>
  <si>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</si>
  <si>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</si>
  <si>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</si>
  <si>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</si>
  <si>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</si>
  <si>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</si>
  <si>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</si>
  <si>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</si>
  <si>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</si>
  <si>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</si>
  <si>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</si>
  <si>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</si>
  <si>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</si>
  <si>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</si>
  <si>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</si>
  <si>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</si>
  <si>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</si>
  <si>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</si>
  <si>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</si>
  <si>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</si>
  <si>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</si>
  <si>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</si>
  <si>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</si>
  <si>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</si>
  <si>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</si>
  <si>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</si>
  <si>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</si>
  <si>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</si>
  <si>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</si>
  <si>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</si>
  <si>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</si>
  <si>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</si>
  <si>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</si>
  <si>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</si>
  <si>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</si>
  <si>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</si>
  <si>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</si>
  <si>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</si>
  <si>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</si>
  <si>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</si>
  <si>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</si>
  <si>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</si>
  <si>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</si>
  <si>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</si>
  <si>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</si>
  <si>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</si>
  <si>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</si>
  <si>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</si>
  <si>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</si>
  <si>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</si>
  <si>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</si>
  <si>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</si>
  <si>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</si>
  <si>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</si>
  <si>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</si>
  <si>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</si>
  <si>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</si>
  <si>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</si>
  <si>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</si>
  <si>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</si>
  <si>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</si>
  <si>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</si>
  <si>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</si>
  <si>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</si>
  <si>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</si>
  <si>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</si>
  <si>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</si>
  <si>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</si>
  <si>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北海道和寒町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</si>
  <si>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</si>
  <si>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</si>
  <si>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</si>
  <si>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</si>
  <si>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</si>
  <si>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</si>
  <si>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</si>
  <si>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</si>
  <si>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</si>
  <si>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</si>
  <si>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</si>
  <si>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</si>
  <si>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</si>
  <si>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</si>
  <si>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</si>
  <si>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</si>
  <si>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</si>
  <si>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</si>
  <si>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</si>
  <si>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</si>
  <si>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</si>
  <si>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</si>
  <si>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</si>
  <si>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</si>
  <si>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</si>
  <si>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</si>
  <si>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</si>
  <si>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</si>
  <si>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</si>
  <si>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</si>
  <si>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</si>
  <si>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</si>
  <si>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</si>
  <si>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</si>
  <si>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国民健康保険特別会計（保険事業勘定）</t>
    <phoneticPr fontId="5"/>
  </si>
  <si>
    <t>国民健康保険特別会計（診療施設勘定）</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</si>
  <si>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</si>
  <si>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</si>
  <si>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</si>
  <si>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</si>
  <si>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</si>
  <si>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</si>
  <si>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</si>
  <si>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</si>
  <si>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</si>
  <si>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</si>
  <si>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</si>
  <si>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</si>
  <si>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</si>
  <si>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</si>
  <si>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</si>
  <si>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</si>
  <si>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</si>
  <si>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</si>
  <si>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</si>
  <si>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</si>
  <si>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</si>
  <si>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</si>
  <si>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</si>
  <si>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</si>
  <si>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</si>
  <si>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</si>
  <si>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</si>
  <si>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</si>
  <si>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</si>
  <si>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</si>
  <si>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</si>
  <si>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</si>
  <si>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</si>
  <si>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</si>
  <si>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</si>
  <si>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</si>
  <si>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</si>
  <si>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</si>
  <si>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</si>
  <si>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</si>
  <si>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</si>
  <si>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</si>
  <si>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</si>
  <si>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</si>
  <si>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</si>
  <si>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</si>
  <si>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</si>
  <si>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</si>
  <si>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</si>
  <si>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</si>
  <si>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</si>
  <si>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</si>
  <si>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</si>
  <si>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</si>
  <si>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</si>
  <si>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</si>
  <si>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</si>
  <si>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</si>
  <si>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</si>
  <si>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</si>
  <si>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</si>
  <si>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</si>
  <si>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</si>
  <si>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</si>
  <si>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</si>
  <si>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</si>
  <si>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</si>
  <si>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</si>
  <si>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</si>
  <si>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</si>
  <si>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</si>
  <si>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</si>
  <si>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</si>
  <si>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</si>
  <si>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</si>
  <si>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</si>
  <si>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</si>
  <si>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</si>
  <si>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</si>
  <si>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</si>
  <si>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</si>
  <si>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</si>
  <si>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</si>
  <si>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</si>
  <si>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</si>
  <si>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</si>
  <si>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</si>
  <si>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</si>
  <si>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</si>
  <si>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</si>
  <si>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</si>
  <si>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</si>
  <si>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</si>
  <si>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</si>
  <si>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</si>
  <si>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</si>
  <si>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</si>
  <si>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</si>
  <si>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</si>
  <si>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</si>
  <si>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</si>
  <si>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</si>
  <si>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</si>
  <si>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</si>
  <si>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</si>
  <si>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</si>
  <si>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</si>
  <si>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</si>
  <si>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</si>
  <si>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</si>
  <si>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</si>
  <si>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</si>
  <si>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</si>
  <si>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</si>
  <si>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</si>
  <si>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</si>
  <si>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</si>
  <si>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</si>
  <si>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</si>
  <si>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</si>
  <si>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</si>
  <si>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</si>
  <si>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</si>
  <si>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</si>
  <si>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</si>
  <si>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</si>
  <si>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</si>
  <si>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</si>
  <si>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</si>
  <si>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</si>
  <si>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</si>
  <si>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</si>
  <si>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</si>
  <si>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</si>
  <si>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</si>
  <si>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</si>
  <si>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</si>
  <si>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</si>
  <si>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</si>
  <si>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</si>
  <si>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</si>
  <si>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</si>
  <si>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</si>
  <si>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</si>
  <si>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</si>
  <si>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</si>
  <si>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9.34</t>
  </si>
  <si>
    <t>▲ 5.50</t>
  </si>
  <si>
    <t>▲ 1.43</t>
  </si>
  <si>
    <t>一般会計</t>
  </si>
  <si>
    <t>介護保険特別会計（保険事業勘定）</t>
  </si>
  <si>
    <t>簡易水道事業特別会計</t>
  </si>
  <si>
    <t>国民健康保険特別会計（診療施設勘定）</t>
  </si>
  <si>
    <t>国民健康保険特別会計（保険事業勘定）</t>
  </si>
  <si>
    <t>公共下水道事業特別会計</t>
  </si>
  <si>
    <t>介護保険特別会計（介護サービス事業勘定）</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</si>
  <si>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</si>
  <si>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</si>
  <si>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</si>
  <si>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</si>
  <si>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</si>
  <si>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</si>
  <si>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</si>
  <si>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</si>
  <si>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</si>
  <si>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</si>
  <si>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</si>
  <si>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上川教育研修センター組合</t>
    <rPh sb="0" eb="2">
      <t>カミカワ</t>
    </rPh>
    <rPh sb="2" eb="4">
      <t>キョウイク</t>
    </rPh>
    <rPh sb="4" eb="6">
      <t>ケンシュウ</t>
    </rPh>
    <rPh sb="10" eb="12">
      <t>クミアイ</t>
    </rPh>
    <phoneticPr fontId="2"/>
  </si>
  <si>
    <t>士別地方消防事務組合</t>
    <rPh sb="0" eb="2">
      <t>シベツ</t>
    </rPh>
    <rPh sb="2" eb="4">
      <t>チホウ</t>
    </rPh>
    <rPh sb="4" eb="6">
      <t>ショウボウ</t>
    </rPh>
    <rPh sb="6" eb="8">
      <t>ジム</t>
    </rPh>
    <rPh sb="8" eb="10">
      <t>クミアイ</t>
    </rPh>
    <phoneticPr fontId="2"/>
  </si>
  <si>
    <t>和寒町土地開発公社</t>
    <rPh sb="0" eb="3">
      <t>ワッサムチョウ</t>
    </rPh>
    <rPh sb="3" eb="5">
      <t>トチ</t>
    </rPh>
    <rPh sb="5" eb="7">
      <t>カイハツ</t>
    </rPh>
    <rPh sb="7" eb="9">
      <t>コウシャ</t>
    </rPh>
    <phoneticPr fontId="2"/>
  </si>
  <si>
    <t>公共施設建設基金</t>
    <rPh sb="0" eb="2">
      <t>コウキョウ</t>
    </rPh>
    <rPh sb="2" eb="4">
      <t>シセツ</t>
    </rPh>
    <rPh sb="4" eb="6">
      <t>ケンセツ</t>
    </rPh>
    <rPh sb="6" eb="8">
      <t>キキン</t>
    </rPh>
    <phoneticPr fontId="5"/>
  </si>
  <si>
    <t>総合体育施設建設基金</t>
    <rPh sb="0" eb="2">
      <t>ソウゴウ</t>
    </rPh>
    <rPh sb="2" eb="4">
      <t>タイイク</t>
    </rPh>
    <rPh sb="4" eb="6">
      <t>シセツ</t>
    </rPh>
    <rPh sb="6" eb="8">
      <t>ケンセツ</t>
    </rPh>
    <rPh sb="8" eb="10">
      <t>キキン</t>
    </rPh>
    <phoneticPr fontId="5"/>
  </si>
  <si>
    <t>米穀類乾燥調製貯蔵施設基金</t>
    <rPh sb="0" eb="2">
      <t>ベイコク</t>
    </rPh>
    <rPh sb="2" eb="3">
      <t>ルイ</t>
    </rPh>
    <rPh sb="3" eb="5">
      <t>カンソウ</t>
    </rPh>
    <rPh sb="5" eb="7">
      <t>チョウセイ</t>
    </rPh>
    <rPh sb="7" eb="9">
      <t>チョゾウ</t>
    </rPh>
    <rPh sb="9" eb="11">
      <t>シセツ</t>
    </rPh>
    <rPh sb="11" eb="13">
      <t>キキン</t>
    </rPh>
    <phoneticPr fontId="5"/>
  </si>
  <si>
    <t>地域福祉基金</t>
    <rPh sb="0" eb="2">
      <t>チイキ</t>
    </rPh>
    <rPh sb="2" eb="4">
      <t>フクシ</t>
    </rPh>
    <rPh sb="4" eb="6">
      <t>キキン</t>
    </rPh>
    <phoneticPr fontId="5"/>
  </si>
  <si>
    <t>ふるさとまちづくり応援基金</t>
    <rPh sb="9" eb="11">
      <t>オウエン</t>
    </rPh>
    <rPh sb="11" eb="13">
      <t>キキン</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</si>
  <si>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</si>
  <si>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</si>
  <si>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</si>
  <si>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</si>
  <si>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</si>
  <si>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</si>
  <si>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</si>
  <si>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</si>
  <si>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</si>
  <si>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</si>
  <si>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将来負担比率は数値無しと健全な財政運営を行えている。しかし、今後公共施設等の更新等が見込まれる為、より計画的な運営が必要とされる。</t>
    <rPh sb="0" eb="2">
      <t>ショウライ</t>
    </rPh>
    <rPh sb="2" eb="4">
      <t>フタン</t>
    </rPh>
    <rPh sb="4" eb="6">
      <t>ヒリツ</t>
    </rPh>
    <rPh sb="7" eb="9">
      <t>スウチ</t>
    </rPh>
    <rPh sb="9" eb="10">
      <t>ナ</t>
    </rPh>
    <rPh sb="12" eb="14">
      <t>ケンゼン</t>
    </rPh>
    <rPh sb="15" eb="17">
      <t>ザイセイ</t>
    </rPh>
    <rPh sb="17" eb="19">
      <t>ウンエイ</t>
    </rPh>
    <rPh sb="20" eb="21">
      <t>オコナ</t>
    </rPh>
    <rPh sb="30" eb="32">
      <t>コンゴ</t>
    </rPh>
    <rPh sb="32" eb="34">
      <t>コウキョウ</t>
    </rPh>
    <rPh sb="34" eb="36">
      <t>シセツ</t>
    </rPh>
    <rPh sb="36" eb="37">
      <t>トウ</t>
    </rPh>
    <rPh sb="38" eb="40">
      <t>コウシン</t>
    </rPh>
    <rPh sb="40" eb="41">
      <t>ナド</t>
    </rPh>
    <rPh sb="42" eb="44">
      <t>ミコ</t>
    </rPh>
    <rPh sb="47" eb="48">
      <t>タメ</t>
    </rPh>
    <rPh sb="51" eb="53">
      <t>ケイカク</t>
    </rPh>
    <rPh sb="53" eb="54">
      <t>テキ</t>
    </rPh>
    <rPh sb="55" eb="57">
      <t>ウンエイ</t>
    </rPh>
    <rPh sb="58" eb="60">
      <t>ヒツヨウ</t>
    </rPh>
    <phoneticPr fontId="5"/>
  </si>
  <si>
    <t>将来負担比率は数値なし、実質公債費比率も類似団体と比較して低水準となっていることから健全な起債管理を継続している。
今後の施設更新にあたって、地方債を充当するケースが多く考えられることから、より計画的な起債管理が求められる。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</si>
</sst>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A4094F6-8EB7-4E63-B271-CB9DA520B2B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C2F-4619-A287-5A267929D5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220464</c:v>
                </c:pt>
                <c:pt idx="1">
                  <c:v>190657</c:v>
                </c:pt>
                <c:pt idx="2">
                  <c:v>183636</c:v>
                </c:pt>
                <c:pt idx="3">
                  <c:v>247652</c:v>
                </c:pt>
                <c:pt idx="4">
                  <c:v>210331</c:v>
                </c:pt>
              </c:numCache>
            </c:numRef>
          </c:val>
          <c:smooth val="0"/>
          <c:extLst>
            <c:ext xmlns:c16="http://schemas.microsoft.com/office/drawing/2014/chart" uri="{C3380CC4-5D6E-409C-BE32-E72D297353CC}">
              <c16:uniqueId val="{00000001-3C2F-4619-A287-5A267929D5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3.33</c:v>
                </c:pt>
                <c:pt idx="1">
                  <c:v>2.52</c:v>
                </c:pt>
                <c:pt idx="2">
                  <c:v>3.99</c:v>
                </c:pt>
                <c:pt idx="3">
                  <c:v>3.33</c:v>
                </c:pt>
                <c:pt idx="4">
                  <c:v>3.75</c:v>
                </c:pt>
              </c:numCache>
            </c:numRef>
          </c:val>
          <c:extLst>
            <c:ext xmlns:c16="http://schemas.microsoft.com/office/drawing/2014/chart" uri="{C3380CC4-5D6E-409C-BE32-E72D297353CC}">
              <c16:uniqueId val="{00000000-83D6-466E-8EA0-F4B7DF65F1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26.93</c:v>
                </c:pt>
                <c:pt idx="1">
                  <c:v>25.58</c:v>
                </c:pt>
                <c:pt idx="2">
                  <c:v>26.69</c:v>
                </c:pt>
                <c:pt idx="3">
                  <c:v>28.47</c:v>
                </c:pt>
                <c:pt idx="4">
                  <c:v>35.049999999999997</c:v>
                </c:pt>
              </c:numCache>
            </c:numRef>
          </c:val>
          <c:extLst>
            <c:ext xmlns:c16="http://schemas.microsoft.com/office/drawing/2014/chart" uri="{C3380CC4-5D6E-409C-BE32-E72D297353CC}">
              <c16:uniqueId val="{00000001-83D6-466E-8EA0-F4B7DF65F1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-9.34</c:v>
                </c:pt>
                <c:pt idx="1">
                  <c:v>-5.5</c:v>
                </c:pt>
                <c:pt idx="2">
                  <c:v>0.1</c:v>
                </c:pt>
                <c:pt idx="3">
                  <c:v>-1.43</c:v>
                </c:pt>
                <c:pt idx="4">
                  <c:v>9.06</c:v>
                </c:pt>
              </c:numCache>
            </c:numRef>
          </c:val>
          <c:smooth val="0"/>
          <c:extLst>
            <c:ext xmlns:c16="http://schemas.microsoft.com/office/drawing/2014/chart" uri="{C3380CC4-5D6E-409C-BE32-E72D297353CC}">
              <c16:uniqueId val="{00000002-83D6-466E-8EA0-F4B7DF65F1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9.85</c:v>
                </c:pt>
                <c:pt idx="2">
                  <c:v>#N/A</c:v>
                </c:pt>
                <c:pt idx="3">
                  <c:v>10.47</c:v>
                </c:pt>
                <c:pt idx="4">
                  <c:v>#N/A</c:v>
                </c:pt>
                <c:pt idx="5">
                  <c:v>11.3</c:v>
                </c:pt>
                <c:pt idx="6">
                  <c:v>#N/A</c:v>
                </c:pt>
                <c:pt idx="7">
                  <c:v>10.98</c:v>
                </c:pt>
                <c:pt idx="8">
                  <c:v>0</c:v>
                </c:pt>
                <c:pt idx="9">
                  <c:v>0</c:v>
                </c:pt>
              </c:numCache>
            </c:numRef>
          </c:val>
          <c:extLst>
            <c:ext xmlns:c16="http://schemas.microsoft.com/office/drawing/2014/chart" uri="{C3380CC4-5D6E-409C-BE32-E72D297353CC}">
              <c16:uniqueId val="{00000000-C644-4317-B2A5-FFDC458DF0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44-4317-B2A5-FFDC458DF09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C644-4317-B2A5-FFDC458DF09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c:v>
                </c:pt>
                <c:pt idx="8">
                  <c:v>#N/A</c:v>
                </c:pt>
                <c:pt idx="9">
                  <c:v>0.02</c:v>
                </c:pt>
              </c:numCache>
            </c:numRef>
          </c:val>
          <c:extLst>
            <c:ext xmlns:c16="http://schemas.microsoft.com/office/drawing/2014/chart" uri="{C3380CC4-5D6E-409C-BE32-E72D297353CC}">
              <c16:uniqueId val="{00000003-C644-4317-B2A5-FFDC458DF09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0.13</c:v>
                </c:pt>
                <c:pt idx="4">
                  <c:v>#N/A</c:v>
                </c:pt>
                <c:pt idx="5">
                  <c:v>0.13</c:v>
                </c:pt>
                <c:pt idx="6">
                  <c:v>#N/A</c:v>
                </c:pt>
                <c:pt idx="7">
                  <c:v>0.12</c:v>
                </c:pt>
                <c:pt idx="8">
                  <c:v>#N/A</c:v>
                </c:pt>
                <c:pt idx="9">
                  <c:v>0.03</c:v>
                </c:pt>
              </c:numCache>
            </c:numRef>
          </c:val>
          <c:extLst>
            <c:ext xmlns:c16="http://schemas.microsoft.com/office/drawing/2014/chart" uri="{C3380CC4-5D6E-409C-BE32-E72D297353CC}">
              <c16:uniqueId val="{00000004-C644-4317-B2A5-FFDC458DF093}"/>
            </c:ext>
          </c:extLst>
        </c:ser>
        <c:ser>
          <c:idx val="5"/>
          <c:order val="5"/>
          <c:tx>
            <c:strRef>
              <c:f>データシート!$A$32</c:f>
              <c:strCache>
                <c:ptCount val="1"/>
                <c:pt idx="0">
                  <c:v>国民健康保険特別会計（保険事業勘定）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1.23</c:v>
                </c:pt>
                <c:pt idx="2">
                  <c:v>#N/A</c:v>
                </c:pt>
                <c:pt idx="3">
                  <c:v>0.34</c:v>
                </c:pt>
                <c:pt idx="4">
                  <c:v>#N/A</c:v>
                </c:pt>
                <c:pt idx="5">
                  <c:v>0.23</c:v>
                </c:pt>
                <c:pt idx="6">
                  <c:v>#N/A</c:v>
                </c:pt>
                <c:pt idx="7">
                  <c:v>0.23</c:v>
                </c:pt>
                <c:pt idx="8">
                  <c:v>#N/A</c:v>
                </c:pt>
                <c:pt idx="9">
                  <c:v>0.28999999999999998</c:v>
                </c:pt>
              </c:numCache>
            </c:numRef>
          </c:val>
          <c:extLst>
            <c:ext xmlns:c16="http://schemas.microsoft.com/office/drawing/2014/chart" uri="{C3380CC4-5D6E-409C-BE32-E72D297353CC}">
              <c16:uniqueId val="{00000005-C644-4317-B2A5-FFDC458DF093}"/>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c:v>
                </c:pt>
              </c:numCache>
            </c:numRef>
          </c:val>
          <c:extLst>
            <c:ext xmlns:c16="http://schemas.microsoft.com/office/drawing/2014/chart" uri="{C3380CC4-5D6E-409C-BE32-E72D297353CC}">
              <c16:uniqueId val="{00000006-C644-4317-B2A5-FFDC458DF09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c:v>
                </c:pt>
                <c:pt idx="2">
                  <c:v>#N/A</c:v>
                </c:pt>
                <c:pt idx="3">
                  <c:v>0.11</c:v>
                </c:pt>
                <c:pt idx="4">
                  <c:v>#N/A</c:v>
                </c:pt>
                <c:pt idx="5">
                  <c:v>0.06</c:v>
                </c:pt>
                <c:pt idx="6">
                  <c:v>#N/A</c:v>
                </c:pt>
                <c:pt idx="7">
                  <c:v>0.1</c:v>
                </c:pt>
                <c:pt idx="8">
                  <c:v>#N/A</c:v>
                </c:pt>
                <c:pt idx="9">
                  <c:v>0.47</c:v>
                </c:pt>
              </c:numCache>
            </c:numRef>
          </c:val>
          <c:extLst>
            <c:ext xmlns:c16="http://schemas.microsoft.com/office/drawing/2014/chart" uri="{C3380CC4-5D6E-409C-BE32-E72D297353CC}">
              <c16:uniqueId val="{00000007-C644-4317-B2A5-FFDC458DF093}"/>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0.24</c:v>
                </c:pt>
                <c:pt idx="2">
                  <c:v>#N/A</c:v>
                </c:pt>
                <c:pt idx="3">
                  <c:v>0.25</c:v>
                </c:pt>
                <c:pt idx="4">
                  <c:v>#N/A</c:v>
                </c:pt>
                <c:pt idx="5">
                  <c:v>0.59</c:v>
                </c:pt>
                <c:pt idx="6">
                  <c:v>#N/A</c:v>
                </c:pt>
                <c:pt idx="7">
                  <c:v>1</c:v>
                </c:pt>
                <c:pt idx="8">
                  <c:v>#N/A</c:v>
                </c:pt>
                <c:pt idx="9">
                  <c:v>1.75</c:v>
                </c:pt>
              </c:numCache>
            </c:numRef>
          </c:val>
          <c:extLst>
            <c:ext xmlns:c16="http://schemas.microsoft.com/office/drawing/2014/chart" uri="{C3380CC4-5D6E-409C-BE32-E72D297353CC}">
              <c16:uniqueId val="{00000008-C644-4317-B2A5-FFDC458DF0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3.33</c:v>
                </c:pt>
                <c:pt idx="2">
                  <c:v>#N/A</c:v>
                </c:pt>
                <c:pt idx="3">
                  <c:v>2.5099999999999998</c:v>
                </c:pt>
                <c:pt idx="4">
                  <c:v>#N/A</c:v>
                </c:pt>
                <c:pt idx="5">
                  <c:v>3.99</c:v>
                </c:pt>
                <c:pt idx="6">
                  <c:v>#N/A</c:v>
                </c:pt>
                <c:pt idx="7">
                  <c:v>3.32</c:v>
                </c:pt>
                <c:pt idx="8">
                  <c:v>#N/A</c:v>
                </c:pt>
                <c:pt idx="9">
                  <c:v>3.75</c:v>
                </c:pt>
              </c:numCache>
            </c:numRef>
          </c:val>
          <c:extLst>
            <c:ext xmlns:c16="http://schemas.microsoft.com/office/drawing/2014/chart" uri="{C3380CC4-5D6E-409C-BE32-E72D297353CC}">
              <c16:uniqueId val="{00000009-C644-4317-B2A5-FFDC458DF0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495</c:v>
                </c:pt>
                <c:pt idx="5">
                  <c:v>513</c:v>
                </c:pt>
                <c:pt idx="8">
                  <c:v>502</c:v>
                </c:pt>
                <c:pt idx="11">
                  <c:v>500</c:v>
                </c:pt>
                <c:pt idx="14">
                  <c:v>457</c:v>
                </c:pt>
              </c:numCache>
            </c:numRef>
          </c:val>
          <c:extLst>
            <c:ext xmlns:c16="http://schemas.microsoft.com/office/drawing/2014/chart" uri="{C3380CC4-5D6E-409C-BE32-E72D297353CC}">
              <c16:uniqueId val="{00000000-0983-4775-B890-EA3DC6CE72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83-4775-B890-EA3DC6CE72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22</c:v>
                </c:pt>
                <c:pt idx="12">
                  <c:v>0</c:v>
                </c:pt>
              </c:numCache>
            </c:numRef>
          </c:val>
          <c:extLst>
            <c:ext xmlns:c16="http://schemas.microsoft.com/office/drawing/2014/chart" uri="{C3380CC4-5D6E-409C-BE32-E72D297353CC}">
              <c16:uniqueId val="{00000002-0983-4775-B890-EA3DC6CE72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83-4775-B890-EA3DC6CE72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90</c:v>
                </c:pt>
                <c:pt idx="3">
                  <c:v>82</c:v>
                </c:pt>
                <c:pt idx="6">
                  <c:v>121</c:v>
                </c:pt>
                <c:pt idx="9">
                  <c:v>102</c:v>
                </c:pt>
                <c:pt idx="12">
                  <c:v>106</c:v>
                </c:pt>
              </c:numCache>
            </c:numRef>
          </c:val>
          <c:extLst>
            <c:ext xmlns:c16="http://schemas.microsoft.com/office/drawing/2014/chart" uri="{C3380CC4-5D6E-409C-BE32-E72D297353CC}">
              <c16:uniqueId val="{00000004-0983-4775-B890-EA3DC6CE72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83-4775-B890-EA3DC6CE72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83-4775-B890-EA3DC6CE72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471</c:v>
                </c:pt>
                <c:pt idx="3">
                  <c:v>445</c:v>
                </c:pt>
                <c:pt idx="6">
                  <c:v>461</c:v>
                </c:pt>
                <c:pt idx="9">
                  <c:v>478</c:v>
                </c:pt>
                <c:pt idx="12">
                  <c:v>485</c:v>
                </c:pt>
              </c:numCache>
            </c:numRef>
          </c:val>
          <c:extLst>
            <c:ext xmlns:c16="http://schemas.microsoft.com/office/drawing/2014/chart" uri="{C3380CC4-5D6E-409C-BE32-E72D297353CC}">
              <c16:uniqueId val="{00000007-0983-4775-B890-EA3DC6CE72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c:v>
                </c:pt>
                <c:pt idx="2">
                  <c:v>#N/A</c:v>
                </c:pt>
                <c:pt idx="3">
                  <c:v>#N/A</c:v>
                </c:pt>
                <c:pt idx="4">
                  <c:v>14</c:v>
                </c:pt>
                <c:pt idx="5">
                  <c:v>#N/A</c:v>
                </c:pt>
                <c:pt idx="6">
                  <c:v>#N/A</c:v>
                </c:pt>
                <c:pt idx="7">
                  <c:v>80</c:v>
                </c:pt>
                <c:pt idx="8">
                  <c:v>#N/A</c:v>
                </c:pt>
                <c:pt idx="9">
                  <c:v>#N/A</c:v>
                </c:pt>
                <c:pt idx="10">
                  <c:v>102</c:v>
                </c:pt>
                <c:pt idx="11">
                  <c:v>#N/A</c:v>
                </c:pt>
                <c:pt idx="12">
                  <c:v>#N/A</c:v>
                </c:pt>
                <c:pt idx="13">
                  <c:v>134</c:v>
                </c:pt>
                <c:pt idx="14">
                  <c:v>#N/A</c:v>
                </c:pt>
              </c:numCache>
            </c:numRef>
          </c:val>
          <c:smooth val="0"/>
          <c:extLst>
            <c:ext xmlns:c16="http://schemas.microsoft.com/office/drawing/2014/chart" uri="{C3380CC4-5D6E-409C-BE32-E72D297353CC}">
              <c16:uniqueId val="{00000008-0983-4775-B890-EA3DC6CE72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4226</c:v>
                </c:pt>
                <c:pt idx="5">
                  <c:v>4014</c:v>
                </c:pt>
                <c:pt idx="8">
                  <c:v>3778</c:v>
                </c:pt>
                <c:pt idx="11">
                  <c:v>3569</c:v>
                </c:pt>
                <c:pt idx="14">
                  <c:v>3537</c:v>
                </c:pt>
              </c:numCache>
            </c:numRef>
          </c:val>
          <c:extLst>
            <c:ext xmlns:c16="http://schemas.microsoft.com/office/drawing/2014/chart" uri="{C3380CC4-5D6E-409C-BE32-E72D297353CC}">
              <c16:uniqueId val="{00000000-2DC9-406D-9C29-BDEC021CFC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DC9-406D-9C29-BDEC021CFC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3776</c:v>
                </c:pt>
                <c:pt idx="5">
                  <c:v>3645</c:v>
                </c:pt>
                <c:pt idx="8">
                  <c:v>3418</c:v>
                </c:pt>
                <c:pt idx="11">
                  <c:v>3432</c:v>
                </c:pt>
                <c:pt idx="14">
                  <c:v>3985</c:v>
                </c:pt>
              </c:numCache>
            </c:numRef>
          </c:val>
          <c:extLst>
            <c:ext xmlns:c16="http://schemas.microsoft.com/office/drawing/2014/chart" uri="{C3380CC4-5D6E-409C-BE32-E72D297353CC}">
              <c16:uniqueId val="{00000002-2DC9-406D-9C29-BDEC021CFC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C9-406D-9C29-BDEC021CFC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C9-406D-9C29-BDEC021CFC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C9-406D-9C29-BDEC021CFC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763</c:v>
                </c:pt>
                <c:pt idx="3">
                  <c:v>729</c:v>
                </c:pt>
                <c:pt idx="6">
                  <c:v>531</c:v>
                </c:pt>
                <c:pt idx="9">
                  <c:v>547</c:v>
                </c:pt>
                <c:pt idx="12">
                  <c:v>664</c:v>
                </c:pt>
              </c:numCache>
            </c:numRef>
          </c:val>
          <c:extLst>
            <c:ext xmlns:c16="http://schemas.microsoft.com/office/drawing/2014/chart" uri="{C3380CC4-5D6E-409C-BE32-E72D297353CC}">
              <c16:uniqueId val="{00000006-2DC9-406D-9C29-BDEC021CFC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C9-406D-9C29-BDEC021CFC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1059</c:v>
                </c:pt>
                <c:pt idx="3">
                  <c:v>878</c:v>
                </c:pt>
                <c:pt idx="6">
                  <c:v>890</c:v>
                </c:pt>
                <c:pt idx="9">
                  <c:v>878</c:v>
                </c:pt>
                <c:pt idx="12">
                  <c:v>961</c:v>
                </c:pt>
              </c:numCache>
            </c:numRef>
          </c:val>
          <c:extLst>
            <c:ext xmlns:c16="http://schemas.microsoft.com/office/drawing/2014/chart" uri="{C3380CC4-5D6E-409C-BE32-E72D297353CC}">
              <c16:uniqueId val="{00000008-2DC9-406D-9C29-BDEC021CFC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C9-406D-9C29-BDEC021CFC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3995</c:v>
                </c:pt>
                <c:pt idx="3">
                  <c:v>3856</c:v>
                </c:pt>
                <c:pt idx="6">
                  <c:v>3737</c:v>
                </c:pt>
                <c:pt idx="9">
                  <c:v>3686</c:v>
                </c:pt>
                <c:pt idx="12">
                  <c:v>3616</c:v>
                </c:pt>
              </c:numCache>
            </c:numRef>
          </c:val>
          <c:extLst>
            <c:ext xmlns:c16="http://schemas.microsoft.com/office/drawing/2014/chart" uri="{C3380CC4-5D6E-409C-BE32-E72D297353CC}">
              <c16:uniqueId val="{0000000A-2DC9-406D-9C29-BDEC021CFC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C9-406D-9C29-BDEC021CFC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713</c:v>
                </c:pt>
                <c:pt idx="1">
                  <c:v>785</c:v>
                </c:pt>
                <c:pt idx="2">
                  <c:v>1033</c:v>
                </c:pt>
              </c:numCache>
            </c:numRef>
          </c:val>
          <c:extLst>
            <c:ext xmlns:c16="http://schemas.microsoft.com/office/drawing/2014/chart" uri="{C3380CC4-5D6E-409C-BE32-E72D297353CC}">
              <c16:uniqueId val="{00000000-32E4-416A-A369-3E92DA8D33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508</c:v>
                </c:pt>
                <c:pt idx="1">
                  <c:v>458</c:v>
                </c:pt>
                <c:pt idx="2">
                  <c:v>739</c:v>
                </c:pt>
              </c:numCache>
            </c:numRef>
          </c:val>
          <c:extLst>
            <c:ext xmlns:c16="http://schemas.microsoft.com/office/drawing/2014/chart" uri="{C3380CC4-5D6E-409C-BE32-E72D297353CC}">
              <c16:uniqueId val="{00000001-32E4-416A-A369-3E92DA8D33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1777</c:v>
                </c:pt>
                <c:pt idx="1">
                  <c:v>1786</c:v>
                </c:pt>
                <c:pt idx="2">
                  <c:v>1856</c:v>
                </c:pt>
              </c:numCache>
            </c:numRef>
          </c:val>
          <c:extLst>
            <c:ext xmlns:c16="http://schemas.microsoft.com/office/drawing/2014/chart" uri="{C3380CC4-5D6E-409C-BE32-E72D297353CC}">
              <c16:uniqueId val="{00000002-32E4-416A-A369-3E92DA8D33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{E55BC181-0978-41C5-9F75-F2F204C92113}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995-4C73-B2F0-143EA8FF55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{B3833363-7652-4D3B-A503-7261E4FEEF15}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95-4C73-B2F0-143EA8FF55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{B1948280-45C2-4192-828F-BBBD2BD0A375}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95-4C73-B2F0-143EA8FF55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{0696F127-2A41-4F51-9687-9F7B3C4EA750}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95-4C73-B2F0-143EA8FF55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{F7580101-284A-4F27-ADCB-71BF2B2CED69}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95-4C73-B2F0-143EA8FF55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{7F61F1E5-E85F-47C7-8311-257F3ED898A3}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995-4C73-B2F0-143EA8FF55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{D67EF74E-4A07-4D40-BC95-29754423D14F}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995-4C73-B2F0-143EA8FF55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{09E5E547-2611-4469-A9D6-FE0BFFD0EB08}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995-4C73-B2F0-143EA8FF55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{87E82DB3-C586-4207-9197-7A18DC26DEDC}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995-4C73-B2F0-143EA8FF55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58.8</c:v>
                </c:pt>
                <c:pt idx="16">
                  <c:v>60.7</c:v>
                </c:pt>
                <c:pt idx="24">
                  <c:v>62.4</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95-4C73-B2F0-143EA8FF55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{2CFD7AEA-1842-4CDF-BB6A-A26FC2BAB180}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995-4C73-B2F0-143EA8FF55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{3FCECA50-8C9F-4A82-9E48-16F0D07010FA}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95-4C73-B2F0-143EA8FF55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{00327ABC-A9E6-46B7-9E81-5AD6155E8D60}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95-4C73-B2F0-143EA8FF55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{FA9C6011-423E-457E-B6A2-4D911C821B16}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95-4C73-B2F0-143EA8FF55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{B2780B6F-3C87-4150-9F04-D3E080963C85}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95-4C73-B2F0-143EA8FF55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{77ED0F34-0F90-46AF-86C8-94E079C08F3B}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995-4C73-B2F0-143EA8FF55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{841D0727-58D5-4E93-9690-5ED3DED3E9D0}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995-4C73-B2F0-143EA8FF55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{8D42F48F-E119-495F-A9A8-201F28417F53}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995-4C73-B2F0-143EA8FF55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{054C9D1B-6E4D-45A0-8018-237846F13093}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995-4C73-B2F0-143EA8FF55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995-4C73-B2F0-143EA8FF558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{CABEDA4B-DF8A-4DA1-8D62-386F4E35D2F9}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7C-419A-8FBD-79F5E108E4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{D8E51C0F-E4FE-432E-B379-594505D821F5}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7C-419A-8FBD-79F5E108E4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{7D611593-8B61-47EA-B53D-6FC2F56E5B1A}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7C-419A-8FBD-79F5E108E4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{9FEBADF0-FCCF-480B-A441-8A2AFCE60569}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7C-419A-8FBD-79F5E108E4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{81B89900-0AB6-4743-8617-8B788E1C8A12}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7C-419A-8FBD-79F5E108E4D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{22FF85B0-8729-4B3A-82AA-38BA83FF1FCE}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7C-419A-8FBD-79F5E108E4D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{15C32DBD-7F93-4393-B375-639DE5FC5B22}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7C-419A-8FBD-79F5E108E4D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{CCD524E8-4B30-4E36-8B96-79DCB6B9222F}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7C-419A-8FBD-79F5E108E4D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{1F895E35-BBED-440D-970C-98FB2086DD50}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7C-419A-8FBD-79F5E108E4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1.9</c:v>
                </c:pt>
                <c:pt idx="16">
                  <c:v>2.4</c:v>
                </c:pt>
                <c:pt idx="24">
                  <c:v>2.9</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7C-419A-8FBD-79F5E108E4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{F14ED7B0-CB24-4100-8891-0E3C778B1CE2}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7C-419A-8FBD-79F5E108E4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{53D37563-DF09-42F0-8021-740C68079084}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7C-419A-8FBD-79F5E108E4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{2805651E-39D8-4C7E-A7B9-E7A49C7433D5}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7C-419A-8FBD-79F5E108E4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{14C9F1F7-EBE4-407F-96DA-CD507E15C7D4}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7C-419A-8FBD-79F5E108E4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{018A450F-B8EF-4439-BA9E-6A82998DC210}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7C-419A-8FBD-79F5E108E4D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{4A53D8DC-C549-4E82-BEC9-AFC9D2BA6474}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7C-419A-8FBD-79F5E108E4D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{50192B54-CC22-4EB6-BD6C-B981F57ADB7A}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7C-419A-8FBD-79F5E108E4D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{1D163B90-F5A3-44FF-9D92-CC71AEDE5B53}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7C-419A-8FBD-79F5E108E4D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{DBFF5738-D367-47FC-B32C-8188749F950B}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7C-419A-8FBD-79F5E108E4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87C-419A-8FBD-79F5E108E4D0}"/>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A171173-8109-4B1B-88B7-A42EEB1FAFA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88E5249-3EC3-4503-B3C8-F780E8063B5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起債の借入も行いながら起債償還が進んでいる。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今後も交付税補てん率の高い地方債を積極的に活用し現在の水準を維持していく。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満期一括償還地方債を借入していないため積立していない。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交付税補てん率の高い地方債を活用しているため、将来負担比率の分子がマイナスとなっている。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将来においても住みやすい町となるよう、この水準を維持し、健全な財政運営に努める。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北海道和寒町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会計の廃止に伴い残余現金を積立てたことや、新型コロナウイルス感染症の影響で、予定していた事業を中止または規模を縮小して実施したことにより、予算計上していた基金取崩を減額または取りやめたことで相対的に基金残高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事務事業の見直しをし、経費削減を図る。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公共施設建設基金～公共施設の建設等に充てる基金。</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総合体育施設建設基金～総合的な体育施設の建設に充てる基金。</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米穀類乾燥調製貯蔵施設基金～米穀類乾燥調製貯蔵施設の適切な維持管理に充てる基金。</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地域福祉基金～在宅福祉の設置及び向上、健康及び生きがいづくりの推進その他地域福祉の推進を図るために、民間が行う事業の支援に要する経費に充</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る基金。</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ふるさとまちづくり応援基金～高齢者福祉に関する事業、教育・少子化対策等に関する事業、自然環境保全に関する事業、産業振興に関する事業、その他町長が必要と認める事業に充てる基金。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共建設基金～新型コロナウイルス感染症の影響で、予定していた事業を中止または規模を縮小して実施したことにより、予算計上していた基金取崩を減額または取りやめたことで相対的に基金残高が増加した。</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米穀類乾燥調製貯蔵施設基金～大規模改修に備えた積立の実施による増。</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ふるさと納税による収入額が活用事業の充当額を上回ったことによる増</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公営住宅のや特別養護老人ホームの更新があるため活用していく。</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会計の廃止に伴い残余現金を積立てたことや、新型コロナウイルス感染症の影響で、予定していた事業を中止または規模を縮小して実施したことにより、予算計上していた基金取崩を減額または取りやめたことで相対的に基金残高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事務事業の見直しをし、経費削減を図る。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新型コロナウイルス感染症の影響で、予定していた事業を中止または規模を縮小して実施したことにより、予算計上していた基金取崩を減額または取りやめたことで相対的に基金残高が増加した。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据え置きの活用などを検討する。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2E78E4B-D53B-4F44-A2A4-773DB99BB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EEFD467-ED72-44D6-A822-A9B5FE8E6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C438804-CEE0-4194-8AF8-2CD5E47E25F7}"/>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AE6319B-92D5-4771-B160-6EF8A84F5BFD}"/>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B2166D2-1C28-4D6C-A0EE-32007F6C691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FF3EF5C-76C5-4676-8C80-4E08150B4B91}"/>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428F216-D1CB-42E2-B3DF-5BB8FF4245CC}"/>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29C0C66-7975-4500-B598-D376E87A3A39}"/>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F7D8898-2206-47DE-8D5A-2627DC99E88E}"/>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C4EC523-265D-4F36-954E-78694D4FAC7C}"/>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0057E74-2FEE-417E-8BF1-B2E466934748}"/>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BB9E943-9EE5-4F45-AB86-135CA367C70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A088473-4F2A-4780-94AB-29FB0E16774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373DE4E-6C77-4526-9AF2-3FC0EAA365C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4451784-59A7-4D08-A400-03D0DB7FBE3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4E09966-2754-42C8-9CF1-3CC4E2ECC86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D8BFBCE-96FB-46E6-8FBA-F6F6F678073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AA04D12-A9BE-4999-8444-0A41ED32716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8A7DC01-89E9-40F9-B204-8D17D9B07B4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E90270B-B313-4513-9AEE-C839DBEA9D4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5D35930-2418-41A7-B264-BACF2472764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53C3DD3-4448-433C-935B-DF9788D86A6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F4EBA3B-C7DD-4572-98E4-D3C3D25A7FB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31FD75D-9D2A-47D9-91E7-93F3EE476CB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402EFA5-9E67-40FB-953A-1E8435600A0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58BAE25-D57A-43C6-8EFA-7EFEF318055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82C78B2-0E8D-4548-8E2B-65914E76373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A87904F-8FC5-49C2-B8B0-9D59E6A11A4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198FBC1-855B-468E-BFA2-4D05383DDF8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3B10B64-9E3E-468E-950B-98F2BC521D8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71D1E73-927E-4A85-B940-79D50042765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0671C5F-56A5-4365-B78A-1195222405C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97B3752-D2F5-43C9-811F-C846B2B78D1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F6A5C4D-6DE9-40E8-A534-DDD40600DA6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FC6E226-4EED-49A0-AD18-D12A63C9BDB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6D9FDF8-91FE-4214-93AA-6BAABB860BA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09ED1AE-16C6-49A2-B5E2-58CF56CA468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05E5DD7-613B-4681-91D8-04709246943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452FEC9-06C3-4C1E-8955-FAB7C6F6F58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0D31BB1-0304-4742-898C-13EA0C9779F9}"/>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6ADC9C9-37CB-4095-AE1A-A20028DB8C0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3147B12-660E-4C0F-9287-F4DA13162B6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29A31E9-980B-48E3-9328-EEAA0DA4FBB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000784C-1E91-4D77-905F-1A7D45313FF4}"/>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FBF0501-F3D3-4B2A-8541-637B4531F88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07C3AE9-9BEF-47C9-BF8E-4BBF043FF0E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21CA815-7FA4-4DCF-AF32-D2E500EB5A2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ED8B9A1-53A6-4E9D-8B32-64A9E07D3AF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52E7F4C-2B39-4104-9731-8A77507D498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917DDCD-3CF7-400C-9E71-C11B275E918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59EF176-A7A1-4A33-B8CB-60338CA3D50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9FD0A47-ACC7-45EF-AA32-5D935AA8AAF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A6811B8-9DF6-4D2A-B401-7551113BBC6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539A638-C631-41D9-B5F3-552335136A3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8B6016C-5022-43CC-9B98-E3D8938DEDD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A2F5133-C21A-4E19-9BDE-F244E072538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F9143EF-0EB8-4FE5-9166-D8D5C95CC13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施設の老朽化にともない　、有形固定資産減価償却率は年々増加しており、今後も増加していくことが見込まれる。類似団体と同水準を保てるよう、公共施設総合管理計画や個別施設計画に基づいた施設の適切な維持管理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68E2230-BE01-4743-9C98-68254F7C7A9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E711215-0901-47C2-93F5-5466D42B679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6A46991-2164-4802-B93D-2EE9094A2AF1}"/>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9EF84371-5EDB-4AF7-88A6-05F182E26A7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69C44A9-908C-471D-872C-B2F0631F7FE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D142D78-5797-4D9C-BF0D-DF0C86560016}"/>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EA53B3F-1276-412C-81A7-98F4117080F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17EA2C8-3732-42EE-B675-E6FD55B8042A}"/>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70A0EC38-D31B-40B9-A682-3161E0023916}"/>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1796C48-0ADA-4B74-9645-D3E13C4D6002}"/>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3D0DAE55-9EBC-47D4-99A8-47CB3B6D2EDC}"/>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27CC92C2-6E3D-46B3-9064-B7DE0D91ED1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B04644F-92B1-4671-9D1C-18D7760731D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25A0F3FA-F5BA-4F6E-9800-FECE87867339}"/>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720CF98-F891-4005-B0C9-6FA7489CB04E}"/>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F9D28C0-9C21-4CCA-A505-088D5A6338D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F64F200-FBFC-415D-8430-E898DB55693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3C443D3-EAD8-47CF-81A0-49874150AEF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17813B36-7997-4306-96E7-49E8BFE3E1F0}"/>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D2596EE8-120B-4449-97CB-CBB47EC0E360}"/>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91FA2581-AC05-44FC-8B99-2D4AC88738AA}"/>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55104841-5E5B-486B-BE57-1FAB09A06BD1}"/>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224764A1-234F-48D2-90BE-D3FB1B8B2E03}"/>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ED36233E-17A9-45AD-8096-9C471DB808DB}"/>
            </a:ext>
          </a:extLst>
        </xdr:cNvPr>
        <xdr:cNvSpPr txBox="1"/>
      </xdr:nvSpPr>
      <xdr:spPr>
        <a:xfrm>
          <a:off x="4813300" y="528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78BB80AA-7D92-49B2-BB84-227911FD576E}"/>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774DD6D0-64D2-4F3B-8F9E-1EE0192964E3}"/>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C5915CF1-1988-4279-B801-962B3AA00BCD}"/>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FEB5E2AE-8077-454E-AF28-DB80CF0F4F62}"/>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AD6C2A54-0C4F-4D4A-946C-B867D8904187}"/>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8CB0F25-E47B-4C06-A5C4-CB18B19AE2C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BEFD04C-2CBB-4D21-8DF6-DE0D3EB6D64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377B126-EC40-4F32-9D1C-0D554614B45F}"/>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40A2714-43FC-408C-850F-6ECCFC65695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45ACA0D-CB48-466D-8083-17DD6D1E48F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93" name="楕円 92">
          <a:extLst>
            <a:ext uri="{FF2B5EF4-FFF2-40B4-BE49-F238E27FC236}">
              <a16:creationId xmlns:a16="http://schemas.microsoft.com/office/drawing/2014/main" id="{A3D04D3E-2523-4787-B470-3F906765F499}"/>
            </a:ext>
          </a:extLst>
        </xdr:cNvPr>
        <xdr:cNvSpPr/>
      </xdr:nvSpPr>
      <xdr:spPr>
        <a:xfrm>
          <a:off x="4711700" y="549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94" name="有形固定資産減価償却率該当値テキスト">
          <a:extLst>
            <a:ext uri="{FF2B5EF4-FFF2-40B4-BE49-F238E27FC236}">
              <a16:creationId xmlns:a16="http://schemas.microsoft.com/office/drawing/2014/main" id="{55EE921B-0178-4AAB-A8E0-8979831C9943}"/>
            </a:ext>
          </a:extLst>
        </xdr:cNvPr>
        <xdr:cNvSpPr txBox="1"/>
      </xdr:nvSpPr>
      <xdr:spPr>
        <a:xfrm>
          <a:off x="4813300" y="547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95" name="楕円 94">
          <a:extLst>
            <a:ext uri="{FF2B5EF4-FFF2-40B4-BE49-F238E27FC236}">
              <a16:creationId xmlns:a16="http://schemas.microsoft.com/office/drawing/2014/main" id="{138ABAF3-8B06-4CA2-A140-55A20C6C287E}"/>
            </a:ext>
          </a:extLst>
        </xdr:cNvPr>
        <xdr:cNvSpPr/>
      </xdr:nvSpPr>
      <xdr:spPr>
        <a:xfrm>
          <a:off x="4000500" y="5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61414</xdr:rowOff>
    </xdr:to>
    <xdr:cxnSp macro="">
      <xdr:nvCxnSpPr>
        <xdr:cNvPr id="96" name="直線コネクタ 95">
          <a:extLst>
            <a:ext uri="{FF2B5EF4-FFF2-40B4-BE49-F238E27FC236}">
              <a16:creationId xmlns:a16="http://schemas.microsoft.com/office/drawing/2014/main" id="{1F258329-464D-4C58-A4FF-32D54F114EA6}"/>
            </a:ext>
          </a:extLst>
        </xdr:cNvPr>
        <xdr:cNvCxnSpPr/>
      </xdr:nvCxnSpPr>
      <xdr:spPr>
        <a:xfrm>
          <a:off x="4051300" y="5489212"/>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71029</xdr:rowOff>
    </xdr:from>
    <xdr:to>
      <xdr:col>15</xdr:col>
      <xdr:colOff>187325</xdr:colOff>
      <xdr:row>32</xdr:row>
      <xdr:rowOff>1179</xdr:rowOff>
    </xdr:to>
    <xdr:sp macro="" textlink="">
      <xdr:nvSpPr>
        <xdr:cNvPr id="97" name="楕円 96">
          <a:extLst>
            <a:ext uri="{FF2B5EF4-FFF2-40B4-BE49-F238E27FC236}">
              <a16:creationId xmlns:a16="http://schemas.microsoft.com/office/drawing/2014/main" id="{4E518135-7565-4B0A-BA89-C675BDF87693}"/>
            </a:ext>
          </a:extLst>
        </xdr:cNvPr>
        <xdr:cNvSpPr/>
      </xdr:nvSpPr>
      <xdr:spPr>
        <a:xfrm>
          <a:off x="3238500" y="53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32</xdr:row>
      <xdr:rowOff>2812</xdr:rowOff>
    </xdr:to>
    <xdr:cxnSp macro="">
      <xdr:nvCxnSpPr>
        <xdr:cNvPr id="98" name="直線コネクタ 97">
          <a:extLst>
            <a:ext uri="{FF2B5EF4-FFF2-40B4-BE49-F238E27FC236}">
              <a16:creationId xmlns:a16="http://schemas.microsoft.com/office/drawing/2014/main" id="{565D6C6D-06C0-40C5-829B-82DD1700499B}"/>
            </a:ext>
          </a:extLst>
        </xdr:cNvPr>
        <xdr:cNvCxnSpPr/>
      </xdr:nvCxnSpPr>
      <xdr:spPr>
        <a:xfrm>
          <a:off x="3289300" y="543677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12428</xdr:rowOff>
    </xdr:from>
    <xdr:to>
      <xdr:col>11</xdr:col>
      <xdr:colOff>187325</xdr:colOff>
      <xdr:row>31</xdr:row>
      <xdr:rowOff>114028</xdr:rowOff>
    </xdr:to>
    <xdr:sp macro="" textlink="">
      <xdr:nvSpPr>
        <xdr:cNvPr id="99" name="楕円 98">
          <a:extLst>
            <a:ext uri="{FF2B5EF4-FFF2-40B4-BE49-F238E27FC236}">
              <a16:creationId xmlns:a16="http://schemas.microsoft.com/office/drawing/2014/main" id="{DB55FEB2-F8FE-4A8A-A551-B5AFF5ECB1CB}"/>
            </a:ext>
          </a:extLst>
        </xdr:cNvPr>
        <xdr:cNvSpPr/>
      </xdr:nvSpPr>
      <xdr:spPr>
        <a:xfrm>
          <a:off x="2476500" y="5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63228</xdr:rowOff>
    </xdr:from>
    <xdr:to>
      <xdr:col>15</xdr:col>
      <xdr:colOff>136525</xdr:colOff>
      <xdr:row>31</xdr:row>
      <xdr:rowOff>121829</xdr:rowOff>
    </xdr:to>
    <xdr:cxnSp macro="">
      <xdr:nvCxnSpPr>
        <xdr:cNvPr id="100" name="直線コネクタ 99">
          <a:extLst>
            <a:ext uri="{FF2B5EF4-FFF2-40B4-BE49-F238E27FC236}">
              <a16:creationId xmlns:a16="http://schemas.microsoft.com/office/drawing/2014/main" id="{B66A304B-2630-40CE-9057-28F3B6354C23}"/>
            </a:ext>
          </a:extLst>
        </xdr:cNvPr>
        <xdr:cNvCxnSpPr/>
      </xdr:nvCxnSpPr>
      <xdr:spPr>
        <a:xfrm>
          <a:off x="2527300" y="5378178"/>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128361</xdr:rowOff>
    </xdr:from>
    <xdr:to>
      <xdr:col>7</xdr:col>
      <xdr:colOff>187325</xdr:colOff>
      <xdr:row>31</xdr:row>
      <xdr:rowOff>58511</xdr:rowOff>
    </xdr:to>
    <xdr:sp macro="" textlink="">
      <xdr:nvSpPr>
        <xdr:cNvPr id="101" name="楕円 100">
          <a:extLst>
            <a:ext uri="{FF2B5EF4-FFF2-40B4-BE49-F238E27FC236}">
              <a16:creationId xmlns:a16="http://schemas.microsoft.com/office/drawing/2014/main" id="{7B344EDB-25E0-4A1C-B42C-7663D62E2AEB}"/>
            </a:ext>
          </a:extLst>
        </xdr:cNvPr>
        <xdr:cNvSpPr/>
      </xdr:nvSpPr>
      <xdr:spPr>
        <a:xfrm>
          <a:off x="1714500" y="52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7711</xdr:rowOff>
    </xdr:from>
    <xdr:to>
      <xdr:col>11</xdr:col>
      <xdr:colOff>136525</xdr:colOff>
      <xdr:row>31</xdr:row>
      <xdr:rowOff>63228</xdr:rowOff>
    </xdr:to>
    <xdr:cxnSp macro="">
      <xdr:nvCxnSpPr>
        <xdr:cNvPr id="102" name="直線コネクタ 101">
          <a:extLst>
            <a:ext uri="{FF2B5EF4-FFF2-40B4-BE49-F238E27FC236}">
              <a16:creationId xmlns:a16="http://schemas.microsoft.com/office/drawing/2014/main" id="{55767C53-D192-4C19-9E65-02AB83C7C83B}"/>
            </a:ext>
          </a:extLst>
        </xdr:cNvPr>
        <xdr:cNvCxnSpPr/>
      </xdr:nvCxnSpPr>
      <xdr:spPr>
        <a:xfrm>
          <a:off x="1765300" y="532266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6CF0EF63-0F73-474F-9731-D71F80F9A5FA}"/>
            </a:ext>
          </a:extLst>
        </xdr:cNvPr>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7FB6118C-891F-4BD5-BD4B-0547164BF80F}"/>
            </a:ext>
          </a:extLst>
        </xdr:cNvPr>
        <xdr:cNvSpPr txBox="1"/>
      </xdr:nvSpPr>
      <xdr:spPr>
        <a:xfrm>
          <a:off x="3086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5BB976B5-C121-4ECA-84C9-D5B273B5C211}"/>
            </a:ext>
          </a:extLst>
        </xdr:cNvPr>
        <xdr:cNvSpPr txBox="1"/>
      </xdr:nvSpPr>
      <xdr:spPr>
        <a:xfrm>
          <a:off x="2324744"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DF040191-FDA1-441F-9A3C-B3E0E009C97F}"/>
            </a:ext>
          </a:extLst>
        </xdr:cNvPr>
        <xdr:cNvSpPr txBox="1"/>
      </xdr:nvSpPr>
      <xdr:spPr>
        <a:xfrm>
          <a:off x="1562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107" name="n_1mainValue有形固定資産減価償却率">
          <a:extLst>
            <a:ext uri="{FF2B5EF4-FFF2-40B4-BE49-F238E27FC236}">
              <a16:creationId xmlns:a16="http://schemas.microsoft.com/office/drawing/2014/main" id="{F467F517-FA98-4B4E-9B77-C0B5AF38BB9A}"/>
            </a:ext>
          </a:extLst>
        </xdr:cNvPr>
        <xdr:cNvSpPr txBox="1"/>
      </xdr:nvSpPr>
      <xdr:spPr>
        <a:xfrm>
          <a:off x="3836044" y="553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163756</xdr:rowOff>
    </xdr:from>
    <xdr:ext cx="405111" cy="259045"/>
    <xdr:sp macro="" textlink="">
      <xdr:nvSpPr>
        <xdr:cNvPr id="108" name="n_2mainValue有形固定資産減価償却率">
          <a:extLst>
            <a:ext uri="{FF2B5EF4-FFF2-40B4-BE49-F238E27FC236}">
              <a16:creationId xmlns:a16="http://schemas.microsoft.com/office/drawing/2014/main" id="{0C9CF68E-EF52-4DD1-8540-BBB9D46D68A9}"/>
            </a:ext>
          </a:extLst>
        </xdr:cNvPr>
        <xdr:cNvSpPr txBox="1"/>
      </xdr:nvSpPr>
      <xdr:spPr>
        <a:xfrm>
          <a:off x="3086744" y="547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130555</xdr:rowOff>
    </xdr:from>
    <xdr:ext cx="405111" cy="259045"/>
    <xdr:sp macro="" textlink="">
      <xdr:nvSpPr>
        <xdr:cNvPr id="109" name="n_3mainValue有形固定資産減価償却率">
          <a:extLst>
            <a:ext uri="{FF2B5EF4-FFF2-40B4-BE49-F238E27FC236}">
              <a16:creationId xmlns:a16="http://schemas.microsoft.com/office/drawing/2014/main" id="{2B5E6491-D297-4CEC-80B6-BA43073C3B8D}"/>
            </a:ext>
          </a:extLst>
        </xdr:cNvPr>
        <xdr:cNvSpPr txBox="1"/>
      </xdr:nvSpPr>
      <xdr:spPr>
        <a:xfrm>
          <a:off x="23247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75038</xdr:rowOff>
    </xdr:from>
    <xdr:ext cx="405111" cy="259045"/>
    <xdr:sp macro="" textlink="">
      <xdr:nvSpPr>
        <xdr:cNvPr id="110" name="n_4mainValue有形固定資産減価償却率">
          <a:extLst>
            <a:ext uri="{FF2B5EF4-FFF2-40B4-BE49-F238E27FC236}">
              <a16:creationId xmlns:a16="http://schemas.microsoft.com/office/drawing/2014/main" id="{802FBF55-19D1-46ED-865D-641F7224518D}"/>
            </a:ext>
          </a:extLst>
        </xdr:cNvPr>
        <xdr:cNvSpPr txBox="1"/>
      </xdr:nvSpPr>
      <xdr:spPr>
        <a:xfrm>
          <a:off x="1562744" y="504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784C4C1-3D9A-4644-A2A0-3D970DA5511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834FB487-DE85-46C7-BDE6-5EC73C1A8E1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BEBE5016-9D49-4213-8736-C273DD2642F2}"/>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C8BAC88-8513-4355-A0AD-E5276E348BB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71BEC25-8414-4421-9CDB-1EADCCDDE2C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16D395A-B8F0-40D2-9C1C-C28EDA1FE856}"/>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4F8745C-D4FC-4290-9823-CC3DBA3A0FD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5DECCDA-3B8C-4FDD-9C5C-1368F204E3B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7A28381-6464-41F1-9F8F-72B3ED05EFD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E4A98BE-B9E3-4F48-AED5-0566B4B430B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2905B9A-5F60-4D71-8ECF-39602320388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E4931D1-3745-4A33-9839-A1C58040E1F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45E618A-21E6-43EB-AC82-970F07D455A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地方債現在高等が減少したため、昨年度から▲</a:t>
          </a:r>
          <a:r>
            <a:rPr kumimoji="1" lang="en-US" altLang="ja-JP" sz="1100">
              <a:latin typeface="ＭＳ Ｐゴシック" panose="020B0600070205080204" pitchFamily="50" charset="-128"/>
              <a:ea typeface="ＭＳ Ｐゴシック" panose="020B0600070205080204" pitchFamily="50" charset="-128"/>
            </a:rPr>
            <a:t>41.6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今後も計画的な基金積立を行い、同水準を維持していく。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6870381B-C6E0-49B7-9D60-74D4B264D67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3D877C3-6433-4C0B-9BE3-98AB507458B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86BCE90-FEEC-41D8-A8C9-321F460A566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B285B37-BA22-4CB5-8DBB-62F37A0D64BD}"/>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C414A80C-DBCD-483F-B64D-3EED9C6CA0AD}"/>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4D5DB754-9107-4122-8BAD-C0C358EC0D7A}"/>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DA0FE74E-D342-40F2-B1D5-5A3F9666FE91}"/>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E448AD6D-720D-43D1-AD0A-EBF1DFE13BCA}"/>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928EFBDA-F724-4D31-80F4-9C360A1EA46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E5D1DBF9-23AF-4613-9D1B-20265BDFEA91}"/>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341E220-6FD5-44E0-95BC-B0F4A980954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C750651C-A37B-41BD-AAD3-D89BD051900E}"/>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577066A5-9567-485F-B782-6B1C310F2DE4}"/>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B2A51AE-B4A8-4670-AB31-73EB7FF69BD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FD550F2-D881-4F79-A2BE-CBD2F6AE013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A17C6622-D70E-4FAF-ADC7-63892A729921}"/>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7B37CBA3-AA34-40B1-A75B-61F74F3573A6}"/>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6E7E4025-B531-435E-A21A-53CA07B178B4}"/>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F611CC25-C148-4328-916E-42CCFB75E1D9}"/>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3962083-C1DD-4E2C-A14C-6E6163B28686}"/>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6B701A2D-8CD2-43EA-80C6-DB760D96F781}"/>
            </a:ext>
          </a:extLst>
        </xdr:cNvPr>
        <xdr:cNvSpPr txBox="1"/>
      </xdr:nvSpPr>
      <xdr:spPr>
        <a:xfrm>
          <a:off x="14846300" y="4850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80C5DCF5-CB2C-4C34-88D4-15E9F05557FC}"/>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D0908B19-9639-4A10-A39D-40E8A0D311E1}"/>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E7E6B0BE-2EB3-44E2-A3DF-6490E2A4499C}"/>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BA6F81BE-4F62-41F2-87A4-4863493E60A6}"/>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D4C9222B-3100-40D7-9F40-9B67E3668F60}"/>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9CD40E1-96AC-4242-AC87-23EF688ACDD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BD49218-44EA-4BEB-90B6-1F6719B09EE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F4C93FF-C840-4F0C-ACA5-4796383FBCE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D4160EF-CE83-41BC-95B9-09C89DEEE63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53A7A73-BA5C-47FF-A331-EDB317E6F11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31379</xdr:rowOff>
    </xdr:from>
    <xdr:to>
      <xdr:col>76</xdr:col>
      <xdr:colOff>73025</xdr:colOff>
      <xdr:row>27</xdr:row>
      <xdr:rowOff>132979</xdr:rowOff>
    </xdr:to>
    <xdr:sp macro="" textlink="">
      <xdr:nvSpPr>
        <xdr:cNvPr id="155" name="楕円 154">
          <a:extLst>
            <a:ext uri="{FF2B5EF4-FFF2-40B4-BE49-F238E27FC236}">
              <a16:creationId xmlns:a16="http://schemas.microsoft.com/office/drawing/2014/main" id="{D987C7EB-43D8-4F44-8EB0-F644DB413579}"/>
            </a:ext>
          </a:extLst>
        </xdr:cNvPr>
        <xdr:cNvSpPr/>
      </xdr:nvSpPr>
      <xdr:spPr>
        <a:xfrm>
          <a:off x="14744700" y="46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54256</xdr:rowOff>
    </xdr:from>
    <xdr:ext cx="405111" cy="259045"/>
    <xdr:sp macro="" textlink="">
      <xdr:nvSpPr>
        <xdr:cNvPr id="156" name="債務償還比率該当値テキスト">
          <a:extLst>
            <a:ext uri="{FF2B5EF4-FFF2-40B4-BE49-F238E27FC236}">
              <a16:creationId xmlns:a16="http://schemas.microsoft.com/office/drawing/2014/main" id="{8E929324-8F8B-43DA-B4F8-A8FE290FE504}"/>
            </a:ext>
          </a:extLst>
        </xdr:cNvPr>
        <xdr:cNvSpPr txBox="1"/>
      </xdr:nvSpPr>
      <xdr:spPr>
        <a:xfrm>
          <a:off x="14846300" y="451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106225</xdr:rowOff>
    </xdr:from>
    <xdr:to>
      <xdr:col>72</xdr:col>
      <xdr:colOff>123825</xdr:colOff>
      <xdr:row>28</xdr:row>
      <xdr:rowOff>36375</xdr:rowOff>
    </xdr:to>
    <xdr:sp macro="" textlink="">
      <xdr:nvSpPr>
        <xdr:cNvPr id="157" name="楕円 156">
          <a:extLst>
            <a:ext uri="{FF2B5EF4-FFF2-40B4-BE49-F238E27FC236}">
              <a16:creationId xmlns:a16="http://schemas.microsoft.com/office/drawing/2014/main" id="{2887410A-EC0A-4F3C-B756-21644C50061A}"/>
            </a:ext>
          </a:extLst>
        </xdr:cNvPr>
        <xdr:cNvSpPr/>
      </xdr:nvSpPr>
      <xdr:spPr>
        <a:xfrm>
          <a:off x="14033500" y="47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82179</xdr:rowOff>
    </xdr:from>
    <xdr:to>
      <xdr:col>76</xdr:col>
      <xdr:colOff>22225</xdr:colOff>
      <xdr:row>27</xdr:row>
      <xdr:rowOff>157025</xdr:rowOff>
    </xdr:to>
    <xdr:cxnSp macro="">
      <xdr:nvCxnSpPr>
        <xdr:cNvPr id="158" name="直線コネクタ 157">
          <a:extLst>
            <a:ext uri="{FF2B5EF4-FFF2-40B4-BE49-F238E27FC236}">
              <a16:creationId xmlns:a16="http://schemas.microsoft.com/office/drawing/2014/main" id="{28B2AC9C-CCA8-4806-AA9F-EF991CF35927}"/>
            </a:ext>
          </a:extLst>
        </xdr:cNvPr>
        <xdr:cNvCxnSpPr/>
      </xdr:nvCxnSpPr>
      <xdr:spPr>
        <a:xfrm flipV="1">
          <a:off x="14084300" y="4711329"/>
          <a:ext cx="711200" cy="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123137</xdr:rowOff>
    </xdr:from>
    <xdr:to>
      <xdr:col>68</xdr:col>
      <xdr:colOff>123825</xdr:colOff>
      <xdr:row>28</xdr:row>
      <xdr:rowOff>53287</xdr:rowOff>
    </xdr:to>
    <xdr:sp macro="" textlink="">
      <xdr:nvSpPr>
        <xdr:cNvPr id="159" name="楕円 158">
          <a:extLst>
            <a:ext uri="{FF2B5EF4-FFF2-40B4-BE49-F238E27FC236}">
              <a16:creationId xmlns:a16="http://schemas.microsoft.com/office/drawing/2014/main" id="{B53580C2-6A69-4E5D-8F44-261CE3192AAF}"/>
            </a:ext>
          </a:extLst>
        </xdr:cNvPr>
        <xdr:cNvSpPr/>
      </xdr:nvSpPr>
      <xdr:spPr>
        <a:xfrm>
          <a:off x="13271500" y="47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157025</xdr:rowOff>
    </xdr:from>
    <xdr:to>
      <xdr:col>72</xdr:col>
      <xdr:colOff>73025</xdr:colOff>
      <xdr:row>28</xdr:row>
      <xdr:rowOff>2487</xdr:rowOff>
    </xdr:to>
    <xdr:cxnSp macro="">
      <xdr:nvCxnSpPr>
        <xdr:cNvPr id="160" name="直線コネクタ 159">
          <a:extLst>
            <a:ext uri="{FF2B5EF4-FFF2-40B4-BE49-F238E27FC236}">
              <a16:creationId xmlns:a16="http://schemas.microsoft.com/office/drawing/2014/main" id="{EE37D2E9-4205-46D6-85D9-26143CCDE2CD}"/>
            </a:ext>
          </a:extLst>
        </xdr:cNvPr>
        <xdr:cNvCxnSpPr/>
      </xdr:nvCxnSpPr>
      <xdr:spPr>
        <a:xfrm flipV="1">
          <a:off x="13322300" y="4786175"/>
          <a:ext cx="762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128534</xdr:rowOff>
    </xdr:from>
    <xdr:to>
      <xdr:col>64</xdr:col>
      <xdr:colOff>123825</xdr:colOff>
      <xdr:row>28</xdr:row>
      <xdr:rowOff>58684</xdr:rowOff>
    </xdr:to>
    <xdr:sp macro="" textlink="">
      <xdr:nvSpPr>
        <xdr:cNvPr id="161" name="楕円 160">
          <a:extLst>
            <a:ext uri="{FF2B5EF4-FFF2-40B4-BE49-F238E27FC236}">
              <a16:creationId xmlns:a16="http://schemas.microsoft.com/office/drawing/2014/main" id="{C0F5EB13-E6A3-4B6C-B0FA-294066E0578E}"/>
            </a:ext>
          </a:extLst>
        </xdr:cNvPr>
        <xdr:cNvSpPr/>
      </xdr:nvSpPr>
      <xdr:spPr>
        <a:xfrm>
          <a:off x="12509500" y="47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2487</xdr:rowOff>
    </xdr:from>
    <xdr:to>
      <xdr:col>68</xdr:col>
      <xdr:colOff>73025</xdr:colOff>
      <xdr:row>28</xdr:row>
      <xdr:rowOff>7884</xdr:rowOff>
    </xdr:to>
    <xdr:cxnSp macro="">
      <xdr:nvCxnSpPr>
        <xdr:cNvPr id="162" name="直線コネクタ 161">
          <a:extLst>
            <a:ext uri="{FF2B5EF4-FFF2-40B4-BE49-F238E27FC236}">
              <a16:creationId xmlns:a16="http://schemas.microsoft.com/office/drawing/2014/main" id="{86972FDF-9C4E-442D-A1EF-93E85B09A8D1}"/>
            </a:ext>
          </a:extLst>
        </xdr:cNvPr>
        <xdr:cNvCxnSpPr/>
      </xdr:nvCxnSpPr>
      <xdr:spPr>
        <a:xfrm flipV="1">
          <a:off x="12560300" y="4803087"/>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154982</xdr:rowOff>
    </xdr:from>
    <xdr:to>
      <xdr:col>60</xdr:col>
      <xdr:colOff>123825</xdr:colOff>
      <xdr:row>28</xdr:row>
      <xdr:rowOff>85132</xdr:rowOff>
    </xdr:to>
    <xdr:sp macro="" textlink="">
      <xdr:nvSpPr>
        <xdr:cNvPr id="163" name="楕円 162">
          <a:extLst>
            <a:ext uri="{FF2B5EF4-FFF2-40B4-BE49-F238E27FC236}">
              <a16:creationId xmlns:a16="http://schemas.microsoft.com/office/drawing/2014/main" id="{C2622B90-69EB-4265-A106-0E5CCAEA3BD7}"/>
            </a:ext>
          </a:extLst>
        </xdr:cNvPr>
        <xdr:cNvSpPr/>
      </xdr:nvSpPr>
      <xdr:spPr>
        <a:xfrm>
          <a:off x="11747500" y="47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7884</xdr:rowOff>
    </xdr:from>
    <xdr:to>
      <xdr:col>64</xdr:col>
      <xdr:colOff>73025</xdr:colOff>
      <xdr:row>28</xdr:row>
      <xdr:rowOff>34332</xdr:rowOff>
    </xdr:to>
    <xdr:cxnSp macro="">
      <xdr:nvCxnSpPr>
        <xdr:cNvPr id="164" name="直線コネクタ 163">
          <a:extLst>
            <a:ext uri="{FF2B5EF4-FFF2-40B4-BE49-F238E27FC236}">
              <a16:creationId xmlns:a16="http://schemas.microsoft.com/office/drawing/2014/main" id="{606476F5-AE0C-46EB-845D-4C031344270B}"/>
            </a:ext>
          </a:extLst>
        </xdr:cNvPr>
        <xdr:cNvCxnSpPr/>
      </xdr:nvCxnSpPr>
      <xdr:spPr>
        <a:xfrm flipV="1">
          <a:off x="11798300" y="4808484"/>
          <a:ext cx="762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CF7A0362-A86A-49B5-9762-8BD1122704DE}"/>
            </a:ext>
          </a:extLst>
        </xdr:cNvPr>
        <xdr:cNvSpPr txBox="1"/>
      </xdr:nvSpPr>
      <xdr:spPr>
        <a:xfrm>
          <a:off x="13836727" y="51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117D73DD-4529-48B3-9504-03BD2555C4B8}"/>
            </a:ext>
          </a:extLst>
        </xdr:cNvPr>
        <xdr:cNvSpPr txBox="1"/>
      </xdr:nvSpPr>
      <xdr:spPr>
        <a:xfrm>
          <a:off x="13087427" y="511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1BDB78A6-F05B-4187-8697-9DC4E989FB64}"/>
            </a:ext>
          </a:extLst>
        </xdr:cNvPr>
        <xdr:cNvSpPr txBox="1"/>
      </xdr:nvSpPr>
      <xdr:spPr>
        <a:xfrm>
          <a:off x="12325427" y="50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E70F7A92-363B-4501-8C61-87BF5C7DA285}"/>
            </a:ext>
          </a:extLst>
        </xdr:cNvPr>
        <xdr:cNvSpPr txBox="1"/>
      </xdr:nvSpPr>
      <xdr:spPr>
        <a:xfrm>
          <a:off x="11563427" y="50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52902</xdr:rowOff>
    </xdr:from>
    <xdr:ext cx="469744" cy="259045"/>
    <xdr:sp macro="" textlink="">
      <xdr:nvSpPr>
        <xdr:cNvPr id="169" name="n_1mainValue債務償還比率">
          <a:extLst>
            <a:ext uri="{FF2B5EF4-FFF2-40B4-BE49-F238E27FC236}">
              <a16:creationId xmlns:a16="http://schemas.microsoft.com/office/drawing/2014/main" id="{C294C7AC-B86E-4387-B29F-9FAE960439DA}"/>
            </a:ext>
          </a:extLst>
        </xdr:cNvPr>
        <xdr:cNvSpPr txBox="1"/>
      </xdr:nvSpPr>
      <xdr:spPr>
        <a:xfrm>
          <a:off x="13836727" y="451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69814</xdr:rowOff>
    </xdr:from>
    <xdr:ext cx="469744" cy="259045"/>
    <xdr:sp macro="" textlink="">
      <xdr:nvSpPr>
        <xdr:cNvPr id="170" name="n_2mainValue債務償還比率">
          <a:extLst>
            <a:ext uri="{FF2B5EF4-FFF2-40B4-BE49-F238E27FC236}">
              <a16:creationId xmlns:a16="http://schemas.microsoft.com/office/drawing/2014/main" id="{BE802015-FFBF-464F-8DBE-AE0FC5A570B6}"/>
            </a:ext>
          </a:extLst>
        </xdr:cNvPr>
        <xdr:cNvSpPr txBox="1"/>
      </xdr:nvSpPr>
      <xdr:spPr>
        <a:xfrm>
          <a:off x="13087427" y="45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75211</xdr:rowOff>
    </xdr:from>
    <xdr:ext cx="469744" cy="259045"/>
    <xdr:sp macro="" textlink="">
      <xdr:nvSpPr>
        <xdr:cNvPr id="171" name="n_3mainValue債務償還比率">
          <a:extLst>
            <a:ext uri="{FF2B5EF4-FFF2-40B4-BE49-F238E27FC236}">
              <a16:creationId xmlns:a16="http://schemas.microsoft.com/office/drawing/2014/main" id="{FF0F4DCE-E2B6-489E-9DA6-EB1A7280E227}"/>
            </a:ext>
          </a:extLst>
        </xdr:cNvPr>
        <xdr:cNvSpPr txBox="1"/>
      </xdr:nvSpPr>
      <xdr:spPr>
        <a:xfrm>
          <a:off x="12325427" y="45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101659</xdr:rowOff>
    </xdr:from>
    <xdr:ext cx="469744" cy="259045"/>
    <xdr:sp macro="" textlink="">
      <xdr:nvSpPr>
        <xdr:cNvPr id="172" name="n_4mainValue債務償還比率">
          <a:extLst>
            <a:ext uri="{FF2B5EF4-FFF2-40B4-BE49-F238E27FC236}">
              <a16:creationId xmlns:a16="http://schemas.microsoft.com/office/drawing/2014/main" id="{E1010994-C178-4D0C-BC86-09F958C63A92}"/>
            </a:ext>
          </a:extLst>
        </xdr:cNvPr>
        <xdr:cNvSpPr txBox="1"/>
      </xdr:nvSpPr>
      <xdr:spPr>
        <a:xfrm>
          <a:off x="11563427" y="45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3D742AC-DA18-44E3-B648-98A4ABE1D85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EBAE0D4-41A2-4853-8274-72E66444111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6EC63BF6-DEE0-4A59-ACEE-43BA0364172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B156BCF-3538-4142-9B42-1B3D5F5DBA3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4DF1F7D-0E01-43B1-850C-2C8BEE65957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154EF537-E732-43F5-859A-E51BC6E8C2C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A1BF04-9B55-42F0-A55D-73E9EB71CF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694AAF-7B6A-4F9A-B5C1-3976A182D8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6D8846-63EF-4E17-8CBA-AADF28585A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FA3C6F-E96A-4785-9642-4914EB7F03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3DFB30-D7FD-4C4B-BE96-CE04A8C548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801127-6D6C-49AE-BD2F-30C15CD196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4A44D7-F5E5-4DB3-8A30-F2BDB731DF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76E2BF-2A39-4DEB-985C-A0F193B6D4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3C2E4C-EF2C-4C9C-A603-68887700C26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06F56B-5A49-45DD-8D86-9D88A5F2BB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3500CC-E6C0-4344-8639-5B98C6F212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E650C3-3AA1-4589-8B91-5D27792410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61271B-A50E-44FA-9E6D-048D486A05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4BF200-56AC-4885-AF28-CB2C61AFC5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03B732-C356-4D0D-8672-67F61ADAD9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6C0CAB3-FF61-4744-87B6-E300D90C29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AEC5CE-35EE-40F0-909C-D04815016A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4B7ED2-68B7-46B5-AB57-A3D16342A9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FD8C14-9E7D-440F-A226-CBA08438E7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0D2116-950C-4DAB-9174-620E3E900C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C98C63-C07A-4A2D-AE53-26DDD438F1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5DD783-DA1E-4FB2-89FC-60DA879F2AB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CE88FC-C588-4CF2-8E2B-47A1907BA9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38F685-F8E1-47A0-8642-E8A3E675E2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42B238-DB64-46DB-B0FA-0DFA18663E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393C8F-7995-41DB-B741-7320B21399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91BD6A-93C0-4772-8141-7F1146AB13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BDE859-E50C-4F2E-B826-71E1D40AF1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068281-AF4A-4EB9-870A-A03F7C6C89A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79CE48-5B37-4FC4-A794-67640535E7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415E41-898C-4F3A-8301-7B5E092C55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F37229-884E-41B2-8316-87E5511264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C465C9-9AC4-4791-A0E5-62B73AFFBA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F16B53-6ECD-4074-A031-EBB7B93452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D44AC5-D8C4-47C7-A8D1-828382F12E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E6CB72B-1351-4B53-9C33-571284A477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44DBCC8-BFE5-4797-B384-322EADC513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64F341-4FCC-492B-B176-E0B66C16EE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AB8618-305F-440F-B5B8-06418E1B32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809930-235D-465F-880D-87891F210A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C5875F-783A-41FD-BC30-46D7F2DC345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2B3A73-FEFA-4607-87DC-C5E0A05A498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2822B9-4867-4DD5-9E4C-73B0EF10D7B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58AC86C-7C20-44C1-BF01-F629C897851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F03F4C0-08B0-4E25-A07F-94A62C66BDF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ECA204F-C0C4-4D52-B6E6-A54B79EB02C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D65C21-530D-4398-99D3-3582FC1D34B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3C2FEFC-9D3D-4D76-B43C-8A985E8AEAC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DC38CC1-6353-4027-B152-C15E3E8F251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2F4B599-CE0D-4F79-8913-94D263754E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3CCC705-713C-47DE-B706-CBF577DAA58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FF88698-8F13-4089-B95A-76E8884AD8A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CB0A992-03B2-4658-A545-DFBC74849FD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B62A981-36F1-4005-B84F-D77BF7DADFF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B9677CB-5B8F-4D9F-970E-37BF5B61156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8878D8D-C3D5-49C4-89A8-965C788532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528CB224-DC72-486D-A7E7-1C3DD6470ED1}"/>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240707B4-E029-41D9-9E42-700EDBBFF44A}"/>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8C65CD88-F78F-43E2-89C9-D1AE7043274E}"/>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7C206BD-5CC7-46DE-986A-4B10E54BC3F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46E9003-034B-4543-BE55-1BD678AC0EB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5162A64B-93A4-4D1F-AECB-6B6C5C3CCD38}"/>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3075C407-FBD5-43D5-A11D-BEB63264E14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916DB321-DBB6-4B55-A664-30D544801A91}"/>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2D3FDCDF-A40B-4C52-A7AA-44759BC0133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99E97D18-B331-4D25-AFD2-63F5746097BC}"/>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201A7D62-C032-4B60-A796-87ED844B4907}"/>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C635AA-0D47-4315-9854-E40116CA9F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09ABF5-A351-4916-B41E-35866AD58A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DA5A52-1B7F-462C-A053-29211F39765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6F749C-D73F-41B2-833C-36B7E369CA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5135FF2-13D7-43E3-BB6A-491CE49226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160927</xdr:rowOff>
    </xdr:from>
    <xdr:to>
      <xdr:col>24</xdr:col>
      <xdr:colOff>114300</xdr:colOff>
      <xdr:row>39</xdr:row>
      <xdr:rowOff>91077</xdr:rowOff>
    </xdr:to>
    <xdr:sp macro="" textlink="">
      <xdr:nvSpPr>
        <xdr:cNvPr id="74" name="楕円 73">
          <a:extLst>
            <a:ext uri="{FF2B5EF4-FFF2-40B4-BE49-F238E27FC236}">
              <a16:creationId xmlns:a16="http://schemas.microsoft.com/office/drawing/2014/main" id="{7B0B052B-4DD8-4EA2-B555-B82F104E4173}"/>
            </a:ext>
          </a:extLst>
        </xdr:cNvPr>
        <xdr:cNvSpPr/>
      </xdr:nvSpPr>
      <xdr:spPr>
        <a:xfrm>
          <a:off x="4584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139354</xdr:rowOff>
    </xdr:from>
    <xdr:ext cx="405111" cy="259045"/>
    <xdr:sp macro="" textlink="">
      <xdr:nvSpPr>
        <xdr:cNvPr id="75" name="【道路】&#10;有形固定資産減価償却率該当値テキスト">
          <a:extLst>
            <a:ext uri="{FF2B5EF4-FFF2-40B4-BE49-F238E27FC236}">
              <a16:creationId xmlns:a16="http://schemas.microsoft.com/office/drawing/2014/main" id="{A6B59C79-5E24-4288-AAA1-3CBD0EB4A549}"/>
            </a:ext>
          </a:extLst>
        </xdr:cNvPr>
        <xdr:cNvSpPr txBox="1"/>
      </xdr:nvSpPr>
      <xdr:spPr>
        <a:xfrm>
          <a:off x="4673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1B00898F-77D6-46AA-BDDA-3E80E5FF3E48}"/>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40277</xdr:rowOff>
    </xdr:to>
    <xdr:cxnSp macro="">
      <xdr:nvCxnSpPr>
        <xdr:cNvPr id="77" name="直線コネクタ 76">
          <a:extLst>
            <a:ext uri="{FF2B5EF4-FFF2-40B4-BE49-F238E27FC236}">
              <a16:creationId xmlns:a16="http://schemas.microsoft.com/office/drawing/2014/main" id="{5F328678-C457-45F9-82BA-062950933361}"/>
            </a:ext>
          </a:extLst>
        </xdr:cNvPr>
        <xdr:cNvCxnSpPr/>
      </xdr:nvCxnSpPr>
      <xdr:spPr>
        <a:xfrm>
          <a:off x="3797300" y="66941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8" name="楕円 77">
          <a:extLst>
            <a:ext uri="{FF2B5EF4-FFF2-40B4-BE49-F238E27FC236}">
              <a16:creationId xmlns:a16="http://schemas.microsoft.com/office/drawing/2014/main" id="{665138DE-CF3F-4E03-8B1E-324776227535}"/>
            </a:ext>
          </a:extLst>
        </xdr:cNvPr>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F0DF3125-B4FA-466B-8F4A-1D8FA870EC69}"/>
            </a:ext>
          </a:extLst>
        </xdr:cNvPr>
        <xdr:cNvCxnSpPr/>
      </xdr:nvCxnSpPr>
      <xdr:spPr>
        <a:xfrm>
          <a:off x="2908300" y="666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62956</xdr:rowOff>
    </xdr:from>
    <xdr:to>
      <xdr:col>10</xdr:col>
      <xdr:colOff>165100</xdr:colOff>
      <xdr:row>38</xdr:row>
      <xdr:rowOff>164556</xdr:rowOff>
    </xdr:to>
    <xdr:sp macro="" textlink="">
      <xdr:nvSpPr>
        <xdr:cNvPr id="80" name="楕円 79">
          <a:extLst>
            <a:ext uri="{FF2B5EF4-FFF2-40B4-BE49-F238E27FC236}">
              <a16:creationId xmlns:a16="http://schemas.microsoft.com/office/drawing/2014/main" id="{831304C3-29CA-4BC5-8DAD-6E2E598396AA}"/>
            </a:ext>
          </a:extLst>
        </xdr:cNvPr>
        <xdr:cNvSpPr/>
      </xdr:nvSpPr>
      <xdr:spPr>
        <a:xfrm>
          <a:off x="1968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113756</xdr:rowOff>
    </xdr:from>
    <xdr:to>
      <xdr:col>15</xdr:col>
      <xdr:colOff>50800</xdr:colOff>
      <xdr:row>38</xdr:row>
      <xdr:rowOff>146413</xdr:rowOff>
    </xdr:to>
    <xdr:cxnSp macro="">
      <xdr:nvCxnSpPr>
        <xdr:cNvPr id="81" name="直線コネクタ 80">
          <a:extLst>
            <a:ext uri="{FF2B5EF4-FFF2-40B4-BE49-F238E27FC236}">
              <a16:creationId xmlns:a16="http://schemas.microsoft.com/office/drawing/2014/main" id="{5429B28C-474B-4412-B5B6-833D95B80248}"/>
            </a:ext>
          </a:extLst>
        </xdr:cNvPr>
        <xdr:cNvCxnSpPr/>
      </xdr:nvCxnSpPr>
      <xdr:spPr>
        <a:xfrm>
          <a:off x="2019300" y="662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31931</xdr:rowOff>
    </xdr:from>
    <xdr:to>
      <xdr:col>6</xdr:col>
      <xdr:colOff>38100</xdr:colOff>
      <xdr:row>38</xdr:row>
      <xdr:rowOff>133531</xdr:rowOff>
    </xdr:to>
    <xdr:sp macro="" textlink="">
      <xdr:nvSpPr>
        <xdr:cNvPr id="82" name="楕円 81">
          <a:extLst>
            <a:ext uri="{FF2B5EF4-FFF2-40B4-BE49-F238E27FC236}">
              <a16:creationId xmlns:a16="http://schemas.microsoft.com/office/drawing/2014/main" id="{2163009B-41A1-4053-B082-00F6CCBBAF04}"/>
            </a:ext>
          </a:extLst>
        </xdr:cNvPr>
        <xdr:cNvSpPr/>
      </xdr:nvSpPr>
      <xdr:spPr>
        <a:xfrm>
          <a:off x="1079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82731</xdr:rowOff>
    </xdr:from>
    <xdr:to>
      <xdr:col>10</xdr:col>
      <xdr:colOff>114300</xdr:colOff>
      <xdr:row>38</xdr:row>
      <xdr:rowOff>113756</xdr:rowOff>
    </xdr:to>
    <xdr:cxnSp macro="">
      <xdr:nvCxnSpPr>
        <xdr:cNvPr id="83" name="直線コネクタ 82">
          <a:extLst>
            <a:ext uri="{FF2B5EF4-FFF2-40B4-BE49-F238E27FC236}">
              <a16:creationId xmlns:a16="http://schemas.microsoft.com/office/drawing/2014/main" id="{D0AF2FD4-A329-4E1F-8420-E0E726AB0E1B}"/>
            </a:ext>
          </a:extLst>
        </xdr:cNvPr>
        <xdr:cNvCxnSpPr/>
      </xdr:nvCxnSpPr>
      <xdr:spPr>
        <a:xfrm>
          <a:off x="1130300" y="65978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97431728-C647-4065-8451-2C9477407E9B}"/>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4EB05CA-FF79-428E-9285-AD8600CB43DD}"/>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BC33D1DF-C7DA-487A-96FA-2EC8C5F0D35B}"/>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F98ACB88-B5AD-456F-BEAA-EB0B3437E991}"/>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道路】&#10;有形固定資産減価償却率">
          <a:extLst>
            <a:ext uri="{FF2B5EF4-FFF2-40B4-BE49-F238E27FC236}">
              <a16:creationId xmlns:a16="http://schemas.microsoft.com/office/drawing/2014/main" id="{2D6E1F6D-4C23-4423-8D25-75D639F29BDB}"/>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9" name="n_2mainValue【道路】&#10;有形固定資産減価償却率">
          <a:extLst>
            <a:ext uri="{FF2B5EF4-FFF2-40B4-BE49-F238E27FC236}">
              <a16:creationId xmlns:a16="http://schemas.microsoft.com/office/drawing/2014/main" id="{638E9880-87D4-4D5C-83F5-6F461F275CA3}"/>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9633</xdr:rowOff>
    </xdr:from>
    <xdr:ext cx="405111" cy="259045"/>
    <xdr:sp macro="" textlink="">
      <xdr:nvSpPr>
        <xdr:cNvPr id="90" name="n_3mainValue【道路】&#10;有形固定資産減価償却率">
          <a:extLst>
            <a:ext uri="{FF2B5EF4-FFF2-40B4-BE49-F238E27FC236}">
              <a16:creationId xmlns:a16="http://schemas.microsoft.com/office/drawing/2014/main" id="{19884CA5-94F8-4DD1-805A-ACE348FAF948}"/>
            </a:ext>
          </a:extLst>
        </xdr:cNvPr>
        <xdr:cNvSpPr txBox="1"/>
      </xdr:nvSpPr>
      <xdr:spPr>
        <a:xfrm>
          <a:off x="1816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91" name="n_4mainValue【道路】&#10;有形固定資産減価償却率">
          <a:extLst>
            <a:ext uri="{FF2B5EF4-FFF2-40B4-BE49-F238E27FC236}">
              <a16:creationId xmlns:a16="http://schemas.microsoft.com/office/drawing/2014/main" id="{88083A4B-3091-44D6-8AFA-AAE1013E4B6D}"/>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A0DDE36-A214-4EA9-9352-5A11636557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048CE7D-24C0-4563-9D46-7EE87B6BED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7A3E2AF-F70A-4396-9538-1D72DD77D9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94BDD3C-55BE-49F9-AECC-CDFB4127E7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3996359-7CFB-4C3C-A716-03F7886ADF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B9EDC26-A640-4550-81CC-C4CAB3E403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220BF8F-4A5C-4302-BE3D-D4012953F6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231FF23-7628-4432-BD2E-C5D7DFA186A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D8A39BB-E65A-4743-B5F3-8DCDD20BEE6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A4E4D51-1002-419F-BED2-498DB1AC10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EF1F524-B407-4D04-AA63-01B35224AA4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5DE6748-C7D5-43AA-9B5B-3814965B97D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7FA3F39-17CF-4142-8DCC-4544FC774E4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ACE12BC-271A-4C6F-87FF-7059FF9DECC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7EE8401-ADE1-4DBB-84F2-31EF875CB3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2324FE4-EDD5-4AEB-97D7-5BF752D0929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5437EBD-BC59-456D-8CCD-396DFF94049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26CB4B4-E220-4F6A-B159-7AFF201B607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439A7CF-BFE6-421E-8C6D-1C5312FB420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69C690A2-455D-475D-8803-FA2AB2B358B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2E167B3-787E-431C-B65E-4BF398E205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D53A32A5-0A15-4EA2-BD7F-B658F147390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3AE6D5B-AE4A-4795-9728-94DA40F9458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FC84DE0D-1E7A-4207-A992-CFEEDF4D792D}"/>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B5521EE5-B3F6-4BB4-B519-7E916D1DF544}"/>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671399C2-B408-42C6-B4DA-C1C0F31601C6}"/>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AE8677D-D64B-4A1A-BB3D-6107845FF5C2}"/>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5039641D-F87A-4D53-93FC-D5F2C8FFF882}"/>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BA9B7FFD-0DF5-45E8-8AF9-A76AC716FAD1}"/>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FE3C691B-C9D3-40E6-A99C-7358F9F57468}"/>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C01A41B9-6391-49CD-9474-CFD3907AFABC}"/>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187A7F8E-1915-420C-871A-390AB0B94154}"/>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36561390-A62A-42D2-9928-732EB58CE08B}"/>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DDF88CEF-6744-4C76-A5A1-B4D6901FCA63}"/>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07BB8D5-B103-435D-B888-894651124B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6A1AD8E-B2E2-41D3-A020-D0DDBB08EB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06A8F93-C235-42ED-BA41-51D45D51B6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B57BB30-80A3-4C3F-BCEC-8BB6F0AFAA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53C5753-6B11-4C9D-BF74-2666D54DE0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46626</xdr:rowOff>
    </xdr:from>
    <xdr:to>
      <xdr:col>55</xdr:col>
      <xdr:colOff>50800</xdr:colOff>
      <xdr:row>40</xdr:row>
      <xdr:rowOff>148226</xdr:rowOff>
    </xdr:to>
    <xdr:sp macro="" textlink="">
      <xdr:nvSpPr>
        <xdr:cNvPr id="131" name="楕円 130">
          <a:extLst>
            <a:ext uri="{FF2B5EF4-FFF2-40B4-BE49-F238E27FC236}">
              <a16:creationId xmlns:a16="http://schemas.microsoft.com/office/drawing/2014/main" id="{4544CFDB-62FB-4979-A960-2B398BBCB6F2}"/>
            </a:ext>
          </a:extLst>
        </xdr:cNvPr>
        <xdr:cNvSpPr/>
      </xdr:nvSpPr>
      <xdr:spPr>
        <a:xfrm>
          <a:off x="10426700" y="69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69503</xdr:rowOff>
    </xdr:from>
    <xdr:ext cx="599010" cy="259045"/>
    <xdr:sp macro="" textlink="">
      <xdr:nvSpPr>
        <xdr:cNvPr id="132" name="【道路】&#10;一人当たり延長該当値テキスト">
          <a:extLst>
            <a:ext uri="{FF2B5EF4-FFF2-40B4-BE49-F238E27FC236}">
              <a16:creationId xmlns:a16="http://schemas.microsoft.com/office/drawing/2014/main" id="{E2D2D7D5-7ABA-4400-8549-9B2DC6F61AEE}"/>
            </a:ext>
          </a:extLst>
        </xdr:cNvPr>
        <xdr:cNvSpPr txBox="1"/>
      </xdr:nvSpPr>
      <xdr:spPr>
        <a:xfrm>
          <a:off x="10515600" y="675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57627</xdr:rowOff>
    </xdr:from>
    <xdr:to>
      <xdr:col>50</xdr:col>
      <xdr:colOff>165100</xdr:colOff>
      <xdr:row>40</xdr:row>
      <xdr:rowOff>159227</xdr:rowOff>
    </xdr:to>
    <xdr:sp macro="" textlink="">
      <xdr:nvSpPr>
        <xdr:cNvPr id="133" name="楕円 132">
          <a:extLst>
            <a:ext uri="{FF2B5EF4-FFF2-40B4-BE49-F238E27FC236}">
              <a16:creationId xmlns:a16="http://schemas.microsoft.com/office/drawing/2014/main" id="{D23C0EB9-5D5B-4777-B426-6B47E1F32DF1}"/>
            </a:ext>
          </a:extLst>
        </xdr:cNvPr>
        <xdr:cNvSpPr/>
      </xdr:nvSpPr>
      <xdr:spPr>
        <a:xfrm>
          <a:off x="9588500" y="69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97426</xdr:rowOff>
    </xdr:from>
    <xdr:to>
      <xdr:col>55</xdr:col>
      <xdr:colOff>0</xdr:colOff>
      <xdr:row>40</xdr:row>
      <xdr:rowOff>108427</xdr:rowOff>
    </xdr:to>
    <xdr:cxnSp macro="">
      <xdr:nvCxnSpPr>
        <xdr:cNvPr id="134" name="直線コネクタ 133">
          <a:extLst>
            <a:ext uri="{FF2B5EF4-FFF2-40B4-BE49-F238E27FC236}">
              <a16:creationId xmlns:a16="http://schemas.microsoft.com/office/drawing/2014/main" id="{57B20A65-C529-4DF1-B007-8F55CF8E59F6}"/>
            </a:ext>
          </a:extLst>
        </xdr:cNvPr>
        <xdr:cNvCxnSpPr/>
      </xdr:nvCxnSpPr>
      <xdr:spPr>
        <a:xfrm flipV="1">
          <a:off x="9639300" y="6955426"/>
          <a:ext cx="8382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62283</xdr:rowOff>
    </xdr:from>
    <xdr:to>
      <xdr:col>46</xdr:col>
      <xdr:colOff>38100</xdr:colOff>
      <xdr:row>40</xdr:row>
      <xdr:rowOff>163883</xdr:rowOff>
    </xdr:to>
    <xdr:sp macro="" textlink="">
      <xdr:nvSpPr>
        <xdr:cNvPr id="135" name="楕円 134">
          <a:extLst>
            <a:ext uri="{FF2B5EF4-FFF2-40B4-BE49-F238E27FC236}">
              <a16:creationId xmlns:a16="http://schemas.microsoft.com/office/drawing/2014/main" id="{C8C0EFD5-54FE-4CDB-A250-85955914A3E0}"/>
            </a:ext>
          </a:extLst>
        </xdr:cNvPr>
        <xdr:cNvSpPr/>
      </xdr:nvSpPr>
      <xdr:spPr>
        <a:xfrm>
          <a:off x="8699500" y="69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108427</xdr:rowOff>
    </xdr:from>
    <xdr:to>
      <xdr:col>50</xdr:col>
      <xdr:colOff>114300</xdr:colOff>
      <xdr:row>40</xdr:row>
      <xdr:rowOff>113083</xdr:rowOff>
    </xdr:to>
    <xdr:cxnSp macro="">
      <xdr:nvCxnSpPr>
        <xdr:cNvPr id="136" name="直線コネクタ 135">
          <a:extLst>
            <a:ext uri="{FF2B5EF4-FFF2-40B4-BE49-F238E27FC236}">
              <a16:creationId xmlns:a16="http://schemas.microsoft.com/office/drawing/2014/main" id="{95586B34-EB25-4F74-8D22-51C451556C08}"/>
            </a:ext>
          </a:extLst>
        </xdr:cNvPr>
        <xdr:cNvCxnSpPr/>
      </xdr:nvCxnSpPr>
      <xdr:spPr>
        <a:xfrm flipV="1">
          <a:off x="8750300" y="6966427"/>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68866</xdr:rowOff>
    </xdr:from>
    <xdr:to>
      <xdr:col>41</xdr:col>
      <xdr:colOff>101600</xdr:colOff>
      <xdr:row>40</xdr:row>
      <xdr:rowOff>170466</xdr:rowOff>
    </xdr:to>
    <xdr:sp macro="" textlink="">
      <xdr:nvSpPr>
        <xdr:cNvPr id="137" name="楕円 136">
          <a:extLst>
            <a:ext uri="{FF2B5EF4-FFF2-40B4-BE49-F238E27FC236}">
              <a16:creationId xmlns:a16="http://schemas.microsoft.com/office/drawing/2014/main" id="{14CA9768-C1B8-4E3A-9B95-9C7E7F248E1B}"/>
            </a:ext>
          </a:extLst>
        </xdr:cNvPr>
        <xdr:cNvSpPr/>
      </xdr:nvSpPr>
      <xdr:spPr>
        <a:xfrm>
          <a:off x="7810500" y="69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113083</xdr:rowOff>
    </xdr:from>
    <xdr:to>
      <xdr:col>45</xdr:col>
      <xdr:colOff>177800</xdr:colOff>
      <xdr:row>40</xdr:row>
      <xdr:rowOff>119666</xdr:rowOff>
    </xdr:to>
    <xdr:cxnSp macro="">
      <xdr:nvCxnSpPr>
        <xdr:cNvPr id="138" name="直線コネクタ 137">
          <a:extLst>
            <a:ext uri="{FF2B5EF4-FFF2-40B4-BE49-F238E27FC236}">
              <a16:creationId xmlns:a16="http://schemas.microsoft.com/office/drawing/2014/main" id="{D63D36F8-606E-49D2-A3BC-D4AAB1893092}"/>
            </a:ext>
          </a:extLst>
        </xdr:cNvPr>
        <xdr:cNvCxnSpPr/>
      </xdr:nvCxnSpPr>
      <xdr:spPr>
        <a:xfrm flipV="1">
          <a:off x="7861300" y="6971083"/>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76912</xdr:rowOff>
    </xdr:from>
    <xdr:to>
      <xdr:col>36</xdr:col>
      <xdr:colOff>165100</xdr:colOff>
      <xdr:row>41</xdr:row>
      <xdr:rowOff>7062</xdr:rowOff>
    </xdr:to>
    <xdr:sp macro="" textlink="">
      <xdr:nvSpPr>
        <xdr:cNvPr id="139" name="楕円 138">
          <a:extLst>
            <a:ext uri="{FF2B5EF4-FFF2-40B4-BE49-F238E27FC236}">
              <a16:creationId xmlns:a16="http://schemas.microsoft.com/office/drawing/2014/main" id="{846FC652-900E-4461-AC11-3863F6DD017F}"/>
            </a:ext>
          </a:extLst>
        </xdr:cNvPr>
        <xdr:cNvSpPr/>
      </xdr:nvSpPr>
      <xdr:spPr>
        <a:xfrm>
          <a:off x="6921500" y="69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119666</xdr:rowOff>
    </xdr:from>
    <xdr:to>
      <xdr:col>41</xdr:col>
      <xdr:colOff>50800</xdr:colOff>
      <xdr:row>40</xdr:row>
      <xdr:rowOff>127712</xdr:rowOff>
    </xdr:to>
    <xdr:cxnSp macro="">
      <xdr:nvCxnSpPr>
        <xdr:cNvPr id="140" name="直線コネクタ 139">
          <a:extLst>
            <a:ext uri="{FF2B5EF4-FFF2-40B4-BE49-F238E27FC236}">
              <a16:creationId xmlns:a16="http://schemas.microsoft.com/office/drawing/2014/main" id="{DFB8BD58-2AF6-45B6-AA86-8F7FB2D53275}"/>
            </a:ext>
          </a:extLst>
        </xdr:cNvPr>
        <xdr:cNvCxnSpPr/>
      </xdr:nvCxnSpPr>
      <xdr:spPr>
        <a:xfrm flipV="1">
          <a:off x="6972300" y="6977666"/>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DF91DAC1-6628-408B-96C0-86E023C6E07A}"/>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DA194000-E80C-41B3-805D-9525760D4E41}"/>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413EE632-E1EF-4801-99A4-660B698D82F3}"/>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42FB8A4C-9116-457E-842D-87060A911799}"/>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4304</xdr:rowOff>
    </xdr:from>
    <xdr:ext cx="599010" cy="259045"/>
    <xdr:sp macro="" textlink="">
      <xdr:nvSpPr>
        <xdr:cNvPr id="145" name="n_1mainValue【道路】&#10;一人当たり延長">
          <a:extLst>
            <a:ext uri="{FF2B5EF4-FFF2-40B4-BE49-F238E27FC236}">
              <a16:creationId xmlns:a16="http://schemas.microsoft.com/office/drawing/2014/main" id="{63B1AFE2-E4B3-471B-8AC2-2751C2999976}"/>
            </a:ext>
          </a:extLst>
        </xdr:cNvPr>
        <xdr:cNvSpPr txBox="1"/>
      </xdr:nvSpPr>
      <xdr:spPr>
        <a:xfrm>
          <a:off x="9327094" y="669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8960</xdr:rowOff>
    </xdr:from>
    <xdr:ext cx="599010" cy="259045"/>
    <xdr:sp macro="" textlink="">
      <xdr:nvSpPr>
        <xdr:cNvPr id="146" name="n_2mainValue【道路】&#10;一人当たり延長">
          <a:extLst>
            <a:ext uri="{FF2B5EF4-FFF2-40B4-BE49-F238E27FC236}">
              <a16:creationId xmlns:a16="http://schemas.microsoft.com/office/drawing/2014/main" id="{CC627F49-D181-41F3-AAFD-A1A873CBCFB5}"/>
            </a:ext>
          </a:extLst>
        </xdr:cNvPr>
        <xdr:cNvSpPr txBox="1"/>
      </xdr:nvSpPr>
      <xdr:spPr>
        <a:xfrm>
          <a:off x="8450794" y="669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15543</xdr:rowOff>
    </xdr:from>
    <xdr:ext cx="599010" cy="259045"/>
    <xdr:sp macro="" textlink="">
      <xdr:nvSpPr>
        <xdr:cNvPr id="147" name="n_3mainValue【道路】&#10;一人当たり延長">
          <a:extLst>
            <a:ext uri="{FF2B5EF4-FFF2-40B4-BE49-F238E27FC236}">
              <a16:creationId xmlns:a16="http://schemas.microsoft.com/office/drawing/2014/main" id="{49F80F85-F469-4FB8-AF89-1E384B533D07}"/>
            </a:ext>
          </a:extLst>
        </xdr:cNvPr>
        <xdr:cNvSpPr txBox="1"/>
      </xdr:nvSpPr>
      <xdr:spPr>
        <a:xfrm>
          <a:off x="7561794" y="670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23589</xdr:rowOff>
    </xdr:from>
    <xdr:ext cx="599010" cy="259045"/>
    <xdr:sp macro="" textlink="">
      <xdr:nvSpPr>
        <xdr:cNvPr id="148" name="n_4mainValue【道路】&#10;一人当たり延長">
          <a:extLst>
            <a:ext uri="{FF2B5EF4-FFF2-40B4-BE49-F238E27FC236}">
              <a16:creationId xmlns:a16="http://schemas.microsoft.com/office/drawing/2014/main" id="{EB0297D3-47E7-4CBF-A607-7E764F052AB0}"/>
            </a:ext>
          </a:extLst>
        </xdr:cNvPr>
        <xdr:cNvSpPr txBox="1"/>
      </xdr:nvSpPr>
      <xdr:spPr>
        <a:xfrm>
          <a:off x="6672794" y="671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ED1F03A-E39A-472E-928A-7C4B2F39D9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D7E6072-85D7-4D05-8004-83769BFE623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6E19E94-1291-447E-A500-0820E6C98C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C5A780B-9B18-4ABF-97AF-924FCEFF90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3D361EB-160F-44B5-BE79-7DF1002C1E2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AF9A1C0-BF36-4CF3-A41C-67D43A5284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C243743-6485-483A-BD94-E73AFD78B44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B94710E-8A53-43CE-8B83-E6C8281B00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42DD9EE-0199-416A-9949-2009BC121F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E0471B2-6EDC-4B82-A294-C552A035E7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4D651E8-B820-430C-99FB-22025F5D74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B44988B-A8E6-4E03-BB8D-74F75E8D2E2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9166FF6-3409-46FE-B8F1-1860D251E9E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5313612-CBC8-41DE-ADBA-702089CC360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AC7743A-27CF-47CF-B07F-134CDBBF99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8501F17-6BCA-4773-9A06-1FE1D38EA7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C396EBD-885A-4635-B7B9-DDC8DBE5EE9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78E4926-7D98-4C49-A2A5-73B1EBFF99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98F2BC1-7975-4B29-B209-6F35F6FA559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70D9B1F-33E9-4A11-8180-761591F2F5E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66C5F48-EC5C-485B-82FE-DCC015F4CBA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5FB3093-E66D-4BE1-BD98-9F86273559D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15F4C65-D19D-40CD-A913-112D4205F5B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CFCE2FC-5CB3-4A34-856B-406D8ADB0D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D24A2A1-538F-4CE3-A888-4C42629132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D6B9047C-1D50-4BCC-BAAD-937A4D73E715}"/>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EAF7EF5-B965-4686-ABC4-2EC2F2E5F71B}"/>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8504B26A-9AEA-4BC7-B198-1EB74D93E435}"/>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B97A534-E032-4243-9F65-3A8F73B0FACB}"/>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AEA813AD-29D3-42FA-887C-8979636C6131}"/>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C85ACE4-314D-4EC7-A5E9-DFD75FAF1196}"/>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B21C8199-3F9B-4622-AC63-074A98D6955E}"/>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3841964B-0E1F-41F9-BD6D-FF8CBEC4131D}"/>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1BB8BDD1-BA01-45F0-B388-BB17891FDFC7}"/>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3B52DD2C-EEAB-43B8-8644-B4DFDC11C2CA}"/>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375E10C3-34B3-4AF5-854F-3B736F390395}"/>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A1CF740-F691-4F57-AEDF-7E104EFB9E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DA7CA54-4984-48A9-A0CD-193BDBC86C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5B2933A-E4EC-4448-98D0-EC714C3B58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BC7F580-241C-4DEA-88B4-D22B123DF1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58D604F-B2A8-46BE-8644-2E13BE696D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90" name="楕円 189">
          <a:extLst>
            <a:ext uri="{FF2B5EF4-FFF2-40B4-BE49-F238E27FC236}">
              <a16:creationId xmlns:a16="http://schemas.microsoft.com/office/drawing/2014/main" id="{29A78DDE-E051-45E4-AF05-D165CF9AF796}"/>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FE8F915-5562-4727-AC8C-58F57F694DAA}"/>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92" name="楕円 191">
          <a:extLst>
            <a:ext uri="{FF2B5EF4-FFF2-40B4-BE49-F238E27FC236}">
              <a16:creationId xmlns:a16="http://schemas.microsoft.com/office/drawing/2014/main" id="{128279F8-97C3-4570-9FAD-9468C7EBC0B0}"/>
            </a:ext>
          </a:extLst>
        </xdr:cNvPr>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102870</xdr:rowOff>
    </xdr:to>
    <xdr:cxnSp macro="">
      <xdr:nvCxnSpPr>
        <xdr:cNvPr id="193" name="直線コネクタ 192">
          <a:extLst>
            <a:ext uri="{FF2B5EF4-FFF2-40B4-BE49-F238E27FC236}">
              <a16:creationId xmlns:a16="http://schemas.microsoft.com/office/drawing/2014/main" id="{D2447DCC-F0DB-4618-82FA-CECDDDEDA377}"/>
            </a:ext>
          </a:extLst>
        </xdr:cNvPr>
        <xdr:cNvCxnSpPr/>
      </xdr:nvCxnSpPr>
      <xdr:spPr>
        <a:xfrm>
          <a:off x="3797300" y="1037190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94" name="楕円 193">
          <a:extLst>
            <a:ext uri="{FF2B5EF4-FFF2-40B4-BE49-F238E27FC236}">
              <a16:creationId xmlns:a16="http://schemas.microsoft.com/office/drawing/2014/main" id="{443BA358-3E49-4B38-A4F5-161A42563F02}"/>
            </a:ext>
          </a:extLst>
        </xdr:cNvPr>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60416</xdr:rowOff>
    </xdr:from>
    <xdr:to>
      <xdr:col>19</xdr:col>
      <xdr:colOff>177800</xdr:colOff>
      <xdr:row>60</xdr:row>
      <xdr:rowOff>84909</xdr:rowOff>
    </xdr:to>
    <xdr:cxnSp macro="">
      <xdr:nvCxnSpPr>
        <xdr:cNvPr id="195" name="直線コネクタ 194">
          <a:extLst>
            <a:ext uri="{FF2B5EF4-FFF2-40B4-BE49-F238E27FC236}">
              <a16:creationId xmlns:a16="http://schemas.microsoft.com/office/drawing/2014/main" id="{B0CC5A3F-6AFF-4593-988C-929542A4B678}"/>
            </a:ext>
          </a:extLst>
        </xdr:cNvPr>
        <xdr:cNvCxnSpPr/>
      </xdr:nvCxnSpPr>
      <xdr:spPr>
        <a:xfrm>
          <a:off x="2908300" y="103474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6" name="楕円 195">
          <a:extLst>
            <a:ext uri="{FF2B5EF4-FFF2-40B4-BE49-F238E27FC236}">
              <a16:creationId xmlns:a16="http://schemas.microsoft.com/office/drawing/2014/main" id="{3A33A91E-0F9A-4BD0-A39A-3874744855A8}"/>
            </a:ext>
          </a:extLst>
        </xdr:cNvPr>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60416</xdr:rowOff>
    </xdr:to>
    <xdr:cxnSp macro="">
      <xdr:nvCxnSpPr>
        <xdr:cNvPr id="197" name="直線コネクタ 196">
          <a:extLst>
            <a:ext uri="{FF2B5EF4-FFF2-40B4-BE49-F238E27FC236}">
              <a16:creationId xmlns:a16="http://schemas.microsoft.com/office/drawing/2014/main" id="{6DE5F111-5B27-441D-9AAE-0CEA2B464805}"/>
            </a:ext>
          </a:extLst>
        </xdr:cNvPr>
        <xdr:cNvCxnSpPr/>
      </xdr:nvCxnSpPr>
      <xdr:spPr>
        <a:xfrm>
          <a:off x="2019300" y="1033435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8" name="楕円 197">
          <a:extLst>
            <a:ext uri="{FF2B5EF4-FFF2-40B4-BE49-F238E27FC236}">
              <a16:creationId xmlns:a16="http://schemas.microsoft.com/office/drawing/2014/main" id="{DFBFEBB7-A659-482B-840C-F22AA1D03559}"/>
            </a:ext>
          </a:extLst>
        </xdr:cNvPr>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47353</xdr:rowOff>
    </xdr:to>
    <xdr:cxnSp macro="">
      <xdr:nvCxnSpPr>
        <xdr:cNvPr id="199" name="直線コネクタ 198">
          <a:extLst>
            <a:ext uri="{FF2B5EF4-FFF2-40B4-BE49-F238E27FC236}">
              <a16:creationId xmlns:a16="http://schemas.microsoft.com/office/drawing/2014/main" id="{E5E4C5AC-0931-4FDA-9EB3-F3A06670F9F6}"/>
            </a:ext>
          </a:extLst>
        </xdr:cNvPr>
        <xdr:cNvCxnSpPr/>
      </xdr:nvCxnSpPr>
      <xdr:spPr>
        <a:xfrm>
          <a:off x="1130300" y="1031475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853CF0F-7506-4C00-B459-129B8409A649}"/>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B060A32-0087-4195-B21A-B15FBED9F891}"/>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C0BD4CF-9D56-47AF-8D34-1A616FCD2A3E}"/>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3941540-348B-4D61-8A52-461DBCED655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C0B376F-6F45-4C96-876F-83AC32160950}"/>
            </a:ext>
          </a:extLst>
        </xdr:cNvPr>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127743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3451886-0C0C-4693-8E64-C67DF1243F77}"/>
            </a:ext>
          </a:extLst>
        </xdr:cNvPr>
        <xdr:cNvSpPr txBox="1"/>
      </xdr:nvSpPr>
      <xdr:spPr>
        <a:xfrm>
          <a:off x="2705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F35C9E0-AC2D-4799-BDDC-0CEA557F98D7}"/>
            </a:ext>
          </a:extLst>
        </xdr:cNvPr>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0BFCEC0-119E-47A6-A439-E958A0258BAF}"/>
            </a:ext>
          </a:extLst>
        </xdr:cNvPr>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F8675B6-2B87-429D-85AA-0174A13083D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C10D10F-BD06-4F19-B8D4-D079723E0D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3B914E5-2A84-40CA-804E-8085A8679F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13FC843-20AC-44F2-A619-1DD725C248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BB9D86D-D3D8-48F3-9378-A792942AB3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D0FD1CF-E34A-4076-993F-70A3640B02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B158C37-9A36-4D85-82A6-16D84C045BA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F8A2C5C-347B-4CCC-9350-565B2F04C8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E252906-8670-4CDA-B48B-66BD39764B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BCEB401-09EB-42D3-B5C8-6A7E868462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2F5343A-DE24-4AFE-A853-B808D70A0C4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A3DB35B1-AAB1-4126-9225-9A0B1C1AC4E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C269D09-E67A-48F4-91CA-F2D7561E2AA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655541E0-ECDC-4333-AE89-3094D543113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E720ED62-2E47-4F9F-98AE-1FA41976B4F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AE5FE4A-51BC-4638-A6FE-D149A262776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142D2D1-101C-485B-8625-D7F861FFCBF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C402A31-8586-4F22-A56E-B1ABD089B83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74AF4FB-321B-40EA-809B-A04CC82201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41E2EA9-2EEB-454B-8C2E-AEEDB673866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D9F931C-10EE-4941-9A4F-3EAC4E150B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BF317F96-9D18-4A80-888A-121B6A0CF25D}"/>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B8BC2A79-92D7-4FEE-A735-6CB2592927D6}"/>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67166802-238E-42A1-95E2-A8865774E50B}"/>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6F7BDB4-34E4-435E-95E9-C756735556B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F719C444-44D4-4093-9BA2-05FA7B7F5FA9}"/>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BBF66D32-D1DA-479B-9DF5-27522FE9D2A9}"/>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BD010239-EB7F-4C5C-A156-1ADEB06209A4}"/>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91BCC0DD-57A1-4D74-8E53-DB7029F17C06}"/>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6A3C586E-7517-4AA1-A18B-29F1D28885DC}"/>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FCEDD719-5431-4361-9A69-E443657076F2}"/>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D81FA894-F360-4E23-8729-1C13E50BF9BD}"/>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797E9D4-E524-45F8-AC4E-27BFD46222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F1D98AE-94D9-4586-AFC0-67A65DAF2C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C6C3B12-306C-41D4-B341-F50E2D47BC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3BEBEB6-2ECC-4845-B4A7-A9FD82E091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FF516A5-6971-4ECD-B084-FA9EEC911F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161307</xdr:rowOff>
    </xdr:from>
    <xdr:to>
      <xdr:col>55</xdr:col>
      <xdr:colOff>50800</xdr:colOff>
      <xdr:row>62</xdr:row>
      <xdr:rowOff>91457</xdr:rowOff>
    </xdr:to>
    <xdr:sp macro="" textlink="">
      <xdr:nvSpPr>
        <xdr:cNvPr id="245" name="楕円 244">
          <a:extLst>
            <a:ext uri="{FF2B5EF4-FFF2-40B4-BE49-F238E27FC236}">
              <a16:creationId xmlns:a16="http://schemas.microsoft.com/office/drawing/2014/main" id="{6F829B47-7771-4DE1-8BBD-4BEB8841E61B}"/>
            </a:ext>
          </a:extLst>
        </xdr:cNvPr>
        <xdr:cNvSpPr/>
      </xdr:nvSpPr>
      <xdr:spPr>
        <a:xfrm>
          <a:off x="10426700" y="106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12734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83CB624A-A5A5-4809-ABD4-315236C53A90}"/>
            </a:ext>
          </a:extLst>
        </xdr:cNvPr>
        <xdr:cNvSpPr txBox="1"/>
      </xdr:nvSpPr>
      <xdr:spPr>
        <a:xfrm>
          <a:off x="10515600" y="10471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4381</xdr:rowOff>
    </xdr:from>
    <xdr:to>
      <xdr:col>50</xdr:col>
      <xdr:colOff>165100</xdr:colOff>
      <xdr:row>62</xdr:row>
      <xdr:rowOff>105981</xdr:rowOff>
    </xdr:to>
    <xdr:sp macro="" textlink="">
      <xdr:nvSpPr>
        <xdr:cNvPr id="247" name="楕円 246">
          <a:extLst>
            <a:ext uri="{FF2B5EF4-FFF2-40B4-BE49-F238E27FC236}">
              <a16:creationId xmlns:a16="http://schemas.microsoft.com/office/drawing/2014/main" id="{427C83D6-9D7E-4DC7-AA04-28D7BB237C64}"/>
            </a:ext>
          </a:extLst>
        </xdr:cNvPr>
        <xdr:cNvSpPr/>
      </xdr:nvSpPr>
      <xdr:spPr>
        <a:xfrm>
          <a:off x="9588500" y="106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40657</xdr:rowOff>
    </xdr:from>
    <xdr:to>
      <xdr:col>55</xdr:col>
      <xdr:colOff>0</xdr:colOff>
      <xdr:row>62</xdr:row>
      <xdr:rowOff>55181</xdr:rowOff>
    </xdr:to>
    <xdr:cxnSp macro="">
      <xdr:nvCxnSpPr>
        <xdr:cNvPr id="248" name="直線コネクタ 247">
          <a:extLst>
            <a:ext uri="{FF2B5EF4-FFF2-40B4-BE49-F238E27FC236}">
              <a16:creationId xmlns:a16="http://schemas.microsoft.com/office/drawing/2014/main" id="{DE9523AE-A745-454E-8BF1-7BE958D4F455}"/>
            </a:ext>
          </a:extLst>
        </xdr:cNvPr>
        <xdr:cNvCxnSpPr/>
      </xdr:nvCxnSpPr>
      <xdr:spPr>
        <a:xfrm flipV="1">
          <a:off x="9639300" y="10670557"/>
          <a:ext cx="8382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10500</xdr:rowOff>
    </xdr:from>
    <xdr:to>
      <xdr:col>46</xdr:col>
      <xdr:colOff>38100</xdr:colOff>
      <xdr:row>62</xdr:row>
      <xdr:rowOff>112100</xdr:rowOff>
    </xdr:to>
    <xdr:sp macro="" textlink="">
      <xdr:nvSpPr>
        <xdr:cNvPr id="249" name="楕円 248">
          <a:extLst>
            <a:ext uri="{FF2B5EF4-FFF2-40B4-BE49-F238E27FC236}">
              <a16:creationId xmlns:a16="http://schemas.microsoft.com/office/drawing/2014/main" id="{5349146B-A867-467E-AE84-9B50067C3C80}"/>
            </a:ext>
          </a:extLst>
        </xdr:cNvPr>
        <xdr:cNvSpPr/>
      </xdr:nvSpPr>
      <xdr:spPr>
        <a:xfrm>
          <a:off x="8699500" y="106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55181</xdr:rowOff>
    </xdr:from>
    <xdr:to>
      <xdr:col>50</xdr:col>
      <xdr:colOff>114300</xdr:colOff>
      <xdr:row>62</xdr:row>
      <xdr:rowOff>61300</xdr:rowOff>
    </xdr:to>
    <xdr:cxnSp macro="">
      <xdr:nvCxnSpPr>
        <xdr:cNvPr id="250" name="直線コネクタ 249">
          <a:extLst>
            <a:ext uri="{FF2B5EF4-FFF2-40B4-BE49-F238E27FC236}">
              <a16:creationId xmlns:a16="http://schemas.microsoft.com/office/drawing/2014/main" id="{2488F0A9-9244-4697-B484-62120089CBE5}"/>
            </a:ext>
          </a:extLst>
        </xdr:cNvPr>
        <xdr:cNvCxnSpPr/>
      </xdr:nvCxnSpPr>
      <xdr:spPr>
        <a:xfrm flipV="1">
          <a:off x="8750300" y="10685081"/>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22610</xdr:rowOff>
    </xdr:from>
    <xdr:to>
      <xdr:col>41</xdr:col>
      <xdr:colOff>101600</xdr:colOff>
      <xdr:row>62</xdr:row>
      <xdr:rowOff>124210</xdr:rowOff>
    </xdr:to>
    <xdr:sp macro="" textlink="">
      <xdr:nvSpPr>
        <xdr:cNvPr id="251" name="楕円 250">
          <a:extLst>
            <a:ext uri="{FF2B5EF4-FFF2-40B4-BE49-F238E27FC236}">
              <a16:creationId xmlns:a16="http://schemas.microsoft.com/office/drawing/2014/main" id="{D962E19F-E936-4B03-AF34-C9EEBB345556}"/>
            </a:ext>
          </a:extLst>
        </xdr:cNvPr>
        <xdr:cNvSpPr/>
      </xdr:nvSpPr>
      <xdr:spPr>
        <a:xfrm>
          <a:off x="7810500" y="106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61300</xdr:rowOff>
    </xdr:from>
    <xdr:to>
      <xdr:col>45</xdr:col>
      <xdr:colOff>177800</xdr:colOff>
      <xdr:row>62</xdr:row>
      <xdr:rowOff>73410</xdr:rowOff>
    </xdr:to>
    <xdr:cxnSp macro="">
      <xdr:nvCxnSpPr>
        <xdr:cNvPr id="252" name="直線コネクタ 251">
          <a:extLst>
            <a:ext uri="{FF2B5EF4-FFF2-40B4-BE49-F238E27FC236}">
              <a16:creationId xmlns:a16="http://schemas.microsoft.com/office/drawing/2014/main" id="{898B8450-1D72-421D-A88B-CBBDBC34116C}"/>
            </a:ext>
          </a:extLst>
        </xdr:cNvPr>
        <xdr:cNvCxnSpPr/>
      </xdr:nvCxnSpPr>
      <xdr:spPr>
        <a:xfrm flipV="1">
          <a:off x="7861300" y="10691200"/>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33318</xdr:rowOff>
    </xdr:from>
    <xdr:to>
      <xdr:col>36</xdr:col>
      <xdr:colOff>165100</xdr:colOff>
      <xdr:row>62</xdr:row>
      <xdr:rowOff>134918</xdr:rowOff>
    </xdr:to>
    <xdr:sp macro="" textlink="">
      <xdr:nvSpPr>
        <xdr:cNvPr id="253" name="楕円 252">
          <a:extLst>
            <a:ext uri="{FF2B5EF4-FFF2-40B4-BE49-F238E27FC236}">
              <a16:creationId xmlns:a16="http://schemas.microsoft.com/office/drawing/2014/main" id="{44548CB6-1B6C-4765-B24D-66895EEA3500}"/>
            </a:ext>
          </a:extLst>
        </xdr:cNvPr>
        <xdr:cNvSpPr/>
      </xdr:nvSpPr>
      <xdr:spPr>
        <a:xfrm>
          <a:off x="6921500" y="106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73410</xdr:rowOff>
    </xdr:from>
    <xdr:to>
      <xdr:col>41</xdr:col>
      <xdr:colOff>50800</xdr:colOff>
      <xdr:row>62</xdr:row>
      <xdr:rowOff>84118</xdr:rowOff>
    </xdr:to>
    <xdr:cxnSp macro="">
      <xdr:nvCxnSpPr>
        <xdr:cNvPr id="254" name="直線コネクタ 253">
          <a:extLst>
            <a:ext uri="{FF2B5EF4-FFF2-40B4-BE49-F238E27FC236}">
              <a16:creationId xmlns:a16="http://schemas.microsoft.com/office/drawing/2014/main" id="{51C94860-78F4-40B0-9A20-615D22713680}"/>
            </a:ext>
          </a:extLst>
        </xdr:cNvPr>
        <xdr:cNvCxnSpPr/>
      </xdr:nvCxnSpPr>
      <xdr:spPr>
        <a:xfrm flipV="1">
          <a:off x="6972300" y="10703310"/>
          <a:ext cx="8890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C50ACB5-8299-46E7-8C16-1010AE5D15D7}"/>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20BECB1-13AB-408E-BD44-A21391A2BDB2}"/>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93BA6A07-1EBA-4E2F-8CDF-C9CC1A66BBC4}"/>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1654C43-6EE1-4121-8E62-1A9CF675B8E8}"/>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122508</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12F84FEA-6D46-4138-BC72-76906BE95C86}"/>
            </a:ext>
          </a:extLst>
        </xdr:cNvPr>
        <xdr:cNvSpPr txBox="1"/>
      </xdr:nvSpPr>
      <xdr:spPr>
        <a:xfrm>
          <a:off x="9281505" y="104095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103227</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C94EDD9D-9A38-4C15-991A-54FE00E8DDCE}"/>
            </a:ext>
          </a:extLst>
        </xdr:cNvPr>
        <xdr:cNvSpPr txBox="1"/>
      </xdr:nvSpPr>
      <xdr:spPr>
        <a:xfrm>
          <a:off x="8405205" y="107331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140737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F730D111-840F-49A8-BD6F-32218E694B21}"/>
            </a:ext>
          </a:extLst>
        </xdr:cNvPr>
        <xdr:cNvSpPr txBox="1"/>
      </xdr:nvSpPr>
      <xdr:spPr>
        <a:xfrm>
          <a:off x="7516205" y="10427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151445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F26D28C-17B6-4EFF-ADFF-B439B18BB898}"/>
            </a:ext>
          </a:extLst>
        </xdr:cNvPr>
        <xdr:cNvSpPr txBox="1"/>
      </xdr:nvSpPr>
      <xdr:spPr>
        <a:xfrm>
          <a:off x="6627205" y="104384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CF159D4-A430-4FD4-B55C-AB8D460F7A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E354D1D-103F-471A-879B-7A91495A06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DB01B66-F80A-496F-A507-F03F127EAB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871BA43-6A30-4462-8E0A-332CA1B43C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5BA928D-3841-46A9-B464-639FDC380C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58E2D16-6AB0-41E7-B772-09E37BFA0A8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63020F3-591D-4BBC-AAE5-BE2F0820AA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01B23C7-C9EC-412D-883F-7896A07BE85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CE1480A-CABD-4819-A654-CB5E7095EE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1D340C7-5FEF-402D-83F7-2D7DD25E4C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2B84458-5F50-4651-8C3B-DDF873CD9F5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74968983-184E-452F-B6DF-4A6B1C45ABA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35B926AC-C74D-42DE-9DC2-70E115A0FD9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CB9ED415-93AF-486C-89C6-3F7B8CDE22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6A14B7D4-36E8-4426-96E0-84154E6FDC2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113E190D-F780-4378-ADFD-0B5A1FE6EA8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6465718B-E66B-4333-973F-B65F4BBEDC5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8951075-ADF6-4140-BED1-7A9A965940C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D1FDABEB-022D-421D-A55C-770942E097D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86576285-47FA-4A9C-9ABB-33FB3EB6765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6C27BDD-BCA9-4C8C-A14F-9216DA7DC95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2A8AAF8A-5440-42F7-8F98-5C2D2C8729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B8B9FCF9-6EE5-469C-BD20-4CB1F1E2297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62AFDBE-E77D-48B1-8D28-D3B4A79CAF0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461FAE71-4C40-4C9E-94AE-9CD52AB20477}"/>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00F487D-ECE5-42F9-BAF5-715E3A2FBF2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DE86E0F0-BE9A-497F-A7B3-25243C2DAA7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9488331-1094-4E4F-AAA8-A9181FD58412}"/>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303F1B53-9265-40ED-A19B-3DE903BD7855}"/>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C95C915-E137-4A38-8BA9-0E711990137F}"/>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8A7A70BC-6F21-431D-B0A4-AA01B94E0C53}"/>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FA780E29-2A57-4F58-8ED3-12F95FD7AA93}"/>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4411C957-50D5-468D-B934-CC1F9F95287E}"/>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F8EFFAAB-DD80-48E7-90B2-42694340E52E}"/>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690285BA-3C61-4382-A3D5-D2F072DBC284}"/>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34CE84B-4598-4550-9214-BF29C85F75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B4A3DF4-81CF-423A-8378-2BA740A268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F686A2E-CF8A-4ED9-8CB9-4BA0ACBC35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51CBAB6-A230-47CC-8981-6CEC5B2331A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2A38A2D-6D4D-46D3-A82C-46143EB619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303" name="楕円 302">
          <a:extLst>
            <a:ext uri="{FF2B5EF4-FFF2-40B4-BE49-F238E27FC236}">
              <a16:creationId xmlns:a16="http://schemas.microsoft.com/office/drawing/2014/main" id="{C9FDC2A2-B8BF-4609-8BBF-73E8239BF5C3}"/>
            </a:ext>
          </a:extLst>
        </xdr:cNvPr>
        <xdr:cNvSpPr/>
      </xdr:nvSpPr>
      <xdr:spPr>
        <a:xfrm>
          <a:off x="4584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169563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AAC03D3-9814-4469-BE53-EC87A571606D}"/>
            </a:ext>
          </a:extLst>
        </xdr:cNvPr>
        <xdr:cNvSpPr txBox="1"/>
      </xdr:nvSpPr>
      <xdr:spPr>
        <a:xfrm>
          <a:off x="4673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305" name="楕円 304">
          <a:extLst>
            <a:ext uri="{FF2B5EF4-FFF2-40B4-BE49-F238E27FC236}">
              <a16:creationId xmlns:a16="http://schemas.microsoft.com/office/drawing/2014/main" id="{6DA147E6-D506-4FD5-9A43-598F35619BBA}"/>
            </a:ext>
          </a:extLst>
        </xdr:cNvPr>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70486</xdr:rowOff>
    </xdr:from>
    <xdr:to>
      <xdr:col>24</xdr:col>
      <xdr:colOff>63500</xdr:colOff>
      <xdr:row>82</xdr:row>
      <xdr:rowOff>78105</xdr:rowOff>
    </xdr:to>
    <xdr:cxnSp macro="">
      <xdr:nvCxnSpPr>
        <xdr:cNvPr id="306" name="直線コネクタ 305">
          <a:extLst>
            <a:ext uri="{FF2B5EF4-FFF2-40B4-BE49-F238E27FC236}">
              <a16:creationId xmlns:a16="http://schemas.microsoft.com/office/drawing/2014/main" id="{2BEE0BCD-1515-4AB5-B53B-ACF916E16AAE}"/>
            </a:ext>
          </a:extLst>
        </xdr:cNvPr>
        <xdr:cNvCxnSpPr/>
      </xdr:nvCxnSpPr>
      <xdr:spPr>
        <a:xfrm flipV="1">
          <a:off x="3797300" y="141293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07" name="楕円 306">
          <a:extLst>
            <a:ext uri="{FF2B5EF4-FFF2-40B4-BE49-F238E27FC236}">
              <a16:creationId xmlns:a16="http://schemas.microsoft.com/office/drawing/2014/main" id="{DD17F2B7-8BB8-4B85-B30E-00A494EE36E0}"/>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100964</xdr:rowOff>
    </xdr:to>
    <xdr:cxnSp macro="">
      <xdr:nvCxnSpPr>
        <xdr:cNvPr id="308" name="直線コネクタ 307">
          <a:extLst>
            <a:ext uri="{FF2B5EF4-FFF2-40B4-BE49-F238E27FC236}">
              <a16:creationId xmlns:a16="http://schemas.microsoft.com/office/drawing/2014/main" id="{7994B3BB-30E8-4499-AB9F-618EBEE1A5D0}"/>
            </a:ext>
          </a:extLst>
        </xdr:cNvPr>
        <xdr:cNvCxnSpPr/>
      </xdr:nvCxnSpPr>
      <xdr:spPr>
        <a:xfrm flipV="1">
          <a:off x="2908300" y="141370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9" name="楕円 308">
          <a:extLst>
            <a:ext uri="{FF2B5EF4-FFF2-40B4-BE49-F238E27FC236}">
              <a16:creationId xmlns:a16="http://schemas.microsoft.com/office/drawing/2014/main" id="{B6A5661E-0E4F-4860-B965-E69E9E81FADD}"/>
            </a:ext>
          </a:extLst>
        </xdr:cNvPr>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116205</xdr:rowOff>
    </xdr:to>
    <xdr:cxnSp macro="">
      <xdr:nvCxnSpPr>
        <xdr:cNvPr id="310" name="直線コネクタ 309">
          <a:extLst>
            <a:ext uri="{FF2B5EF4-FFF2-40B4-BE49-F238E27FC236}">
              <a16:creationId xmlns:a16="http://schemas.microsoft.com/office/drawing/2014/main" id="{9D66641B-5694-403F-868E-C6064C0C4CFF}"/>
            </a:ext>
          </a:extLst>
        </xdr:cNvPr>
        <xdr:cNvCxnSpPr/>
      </xdr:nvCxnSpPr>
      <xdr:spPr>
        <a:xfrm flipV="1">
          <a:off x="2019300" y="141598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1" name="楕円 310">
          <a:extLst>
            <a:ext uri="{FF2B5EF4-FFF2-40B4-BE49-F238E27FC236}">
              <a16:creationId xmlns:a16="http://schemas.microsoft.com/office/drawing/2014/main" id="{DF0A2E05-5660-481C-A7F6-4D21F2F14F57}"/>
            </a:ext>
          </a:extLst>
        </xdr:cNvPr>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116205</xdr:rowOff>
    </xdr:from>
    <xdr:to>
      <xdr:col>10</xdr:col>
      <xdr:colOff>114300</xdr:colOff>
      <xdr:row>82</xdr:row>
      <xdr:rowOff>121920</xdr:rowOff>
    </xdr:to>
    <xdr:cxnSp macro="">
      <xdr:nvCxnSpPr>
        <xdr:cNvPr id="312" name="直線コネクタ 311">
          <a:extLst>
            <a:ext uri="{FF2B5EF4-FFF2-40B4-BE49-F238E27FC236}">
              <a16:creationId xmlns:a16="http://schemas.microsoft.com/office/drawing/2014/main" id="{059D458E-3962-4D05-8165-812D27714823}"/>
            </a:ext>
          </a:extLst>
        </xdr:cNvPr>
        <xdr:cNvCxnSpPr/>
      </xdr:nvCxnSpPr>
      <xdr:spPr>
        <a:xfrm flipV="1">
          <a:off x="1130300" y="14175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2ABF11F9-1B61-4FAD-9E1B-04E7D6403293}"/>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6205B845-6170-4CEE-B221-B12FC243BD82}"/>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FDB50DFD-D7A1-4DDF-886D-81087F481C40}"/>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3E340CDF-35EA-4477-A330-42161D9D2E72}"/>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120032</xdr:rowOff>
    </xdr:from>
    <xdr:ext cx="405111" cy="259045"/>
    <xdr:sp macro="" textlink="">
      <xdr:nvSpPr>
        <xdr:cNvPr id="317" name="n_1mainValue【公営住宅】&#10;有形固定資産減価償却率">
          <a:extLst>
            <a:ext uri="{FF2B5EF4-FFF2-40B4-BE49-F238E27FC236}">
              <a16:creationId xmlns:a16="http://schemas.microsoft.com/office/drawing/2014/main" id="{419D9D76-9820-45F1-B1A3-647ECD1F5013}"/>
            </a:ext>
          </a:extLst>
        </xdr:cNvPr>
        <xdr:cNvSpPr txBox="1"/>
      </xdr:nvSpPr>
      <xdr:spPr>
        <a:xfrm>
          <a:off x="35820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142891</xdr:rowOff>
    </xdr:from>
    <xdr:ext cx="405111" cy="259045"/>
    <xdr:sp macro="" textlink="">
      <xdr:nvSpPr>
        <xdr:cNvPr id="318" name="n_2mainValue【公営住宅】&#10;有形固定資産減価償却率">
          <a:extLst>
            <a:ext uri="{FF2B5EF4-FFF2-40B4-BE49-F238E27FC236}">
              <a16:creationId xmlns:a16="http://schemas.microsoft.com/office/drawing/2014/main" id="{D4BC7448-BD0A-4D9C-A3B4-1B1832B42CF3}"/>
            </a:ext>
          </a:extLst>
        </xdr:cNvPr>
        <xdr:cNvSpPr txBox="1"/>
      </xdr:nvSpPr>
      <xdr:spPr>
        <a:xfrm>
          <a:off x="2705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19" name="n_3mainValue【公営住宅】&#10;有形固定資産減価償却率">
          <a:extLst>
            <a:ext uri="{FF2B5EF4-FFF2-40B4-BE49-F238E27FC236}">
              <a16:creationId xmlns:a16="http://schemas.microsoft.com/office/drawing/2014/main" id="{9C595E58-72F9-4733-97FD-F278C4032178}"/>
            </a:ext>
          </a:extLst>
        </xdr:cNvPr>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20" name="n_4mainValue【公営住宅】&#10;有形固定資産減価償却率">
          <a:extLst>
            <a:ext uri="{FF2B5EF4-FFF2-40B4-BE49-F238E27FC236}">
              <a16:creationId xmlns:a16="http://schemas.microsoft.com/office/drawing/2014/main" id="{31AE666D-C6D3-4F64-8B48-A5A7577BBFE0}"/>
            </a:ext>
          </a:extLst>
        </xdr:cNvPr>
        <xdr:cNvSpPr txBox="1"/>
      </xdr:nvSpPr>
      <xdr:spPr>
        <a:xfrm>
          <a:off x="927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146E0AA-44A6-4AE3-A356-76AC17EC3D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48987FA-0C0A-45F5-AF3A-EDE94331AE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C867D8E-6142-45F7-9EB8-17DCD62DE5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ABEB980-D031-41C5-989F-B3ADFC644A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267BB1CE-7EA0-4488-8464-425219C5CC4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8967931-475C-4768-B913-BF44A7C7ED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8666C34-8204-49F8-949B-F0B010EA49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F2D74603-AFD9-45ED-965C-B68DD97B2A4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0C8A743-3AE7-40C5-9B2D-D9465FFAC5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DB2F9CA-5023-4505-9A75-34E5313EFC5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ECC9538C-4D92-4E90-BCF2-58C901DB1AC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8772214B-BB3A-426D-B22D-F58A60F633C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478F878A-6DEF-49FD-B101-2C09C20A53E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8CA2E71C-2ED3-4CA6-955B-5CD4D5FE7F0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7D3F8228-1A16-43F6-A94D-BE79847FC68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D1F4E19-1C8D-4225-9F57-7790C2A9743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77860C74-93FB-427B-BD28-97299AC5223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DBEB886A-606B-4EC1-9D71-5D26914630C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68C91F68-6370-4F1D-A29C-6D9391C2D28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555D5A10-5E2F-420E-B11E-F578E4CDB90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D0F6A705-BAD9-4AF4-81F3-4FFFA18EED7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FAF4A8A5-6382-450A-9AED-E007D986482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2D63DA6-1BDC-4CEC-AF3C-84DF5DAD4E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F184F8C3-2D62-4CED-BAE7-533BF1CD965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8F75C84-EC21-4F32-A0AF-CB153BE3C8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FF67193D-942C-422E-A042-DE563332E96C}"/>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F2AACEA-6C56-4E25-A59C-B6572B83640C}"/>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AC3D3060-8BED-4BCF-9C7F-2A3D22DB5FE2}"/>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9E62D6C4-8226-484D-938E-6337F9D8B9E7}"/>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E7337BDE-85A1-4575-B617-245B5FD462C7}"/>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4354DE64-C0F7-4379-A2BB-B217ECE904DF}"/>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CDAE9033-321B-4A03-9F89-31B93E2D4F8B}"/>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6FAEDA6D-F3F7-4B47-AA61-F1479F6255F7}"/>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8B6FDE8B-8EE3-4338-9203-64A7D338B967}"/>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89A48337-AE09-41D4-949C-04C806652DA2}"/>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FCA087D0-A08F-479D-8267-930EB9CC28F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1C220F8-CB8D-4C6B-8AE6-9ED77693B8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9ABDF15-266A-4A6E-B575-21A1253FBF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9847DD2-A1D4-4DE4-8527-69B0D427AF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0DD64A4-A224-4891-8508-B90548E3F3B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469821A-DA28-457C-BCBE-53CD0CDD66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113574</xdr:rowOff>
    </xdr:from>
    <xdr:to>
      <xdr:col>55</xdr:col>
      <xdr:colOff>50800</xdr:colOff>
      <xdr:row>81</xdr:row>
      <xdr:rowOff>43724</xdr:rowOff>
    </xdr:to>
    <xdr:sp macro="" textlink="">
      <xdr:nvSpPr>
        <xdr:cNvPr id="362" name="楕円 361">
          <a:extLst>
            <a:ext uri="{FF2B5EF4-FFF2-40B4-BE49-F238E27FC236}">
              <a16:creationId xmlns:a16="http://schemas.microsoft.com/office/drawing/2014/main" id="{9BC094FB-8E8A-4929-B05E-492515441966}"/>
            </a:ext>
          </a:extLst>
        </xdr:cNvPr>
        <xdr:cNvSpPr/>
      </xdr:nvSpPr>
      <xdr:spPr>
        <a:xfrm>
          <a:off x="10426700" y="138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136451</xdr:rowOff>
    </xdr:from>
    <xdr:ext cx="469744" cy="259045"/>
    <xdr:sp macro="" textlink="">
      <xdr:nvSpPr>
        <xdr:cNvPr id="363" name="【公営住宅】&#10;一人当たり面積該当値テキスト">
          <a:extLst>
            <a:ext uri="{FF2B5EF4-FFF2-40B4-BE49-F238E27FC236}">
              <a16:creationId xmlns:a16="http://schemas.microsoft.com/office/drawing/2014/main" id="{7054AACF-E180-4FFA-B2B8-4D430989D0A7}"/>
            </a:ext>
          </a:extLst>
        </xdr:cNvPr>
        <xdr:cNvSpPr txBox="1"/>
      </xdr:nvSpPr>
      <xdr:spPr>
        <a:xfrm>
          <a:off x="10515600" y="1368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153634</xdr:rowOff>
    </xdr:from>
    <xdr:to>
      <xdr:col>50</xdr:col>
      <xdr:colOff>165100</xdr:colOff>
      <xdr:row>81</xdr:row>
      <xdr:rowOff>83784</xdr:rowOff>
    </xdr:to>
    <xdr:sp macro="" textlink="">
      <xdr:nvSpPr>
        <xdr:cNvPr id="364" name="楕円 363">
          <a:extLst>
            <a:ext uri="{FF2B5EF4-FFF2-40B4-BE49-F238E27FC236}">
              <a16:creationId xmlns:a16="http://schemas.microsoft.com/office/drawing/2014/main" id="{7A21950A-0979-4A5D-AF7C-BFC019AD14F9}"/>
            </a:ext>
          </a:extLst>
        </xdr:cNvPr>
        <xdr:cNvSpPr/>
      </xdr:nvSpPr>
      <xdr:spPr>
        <a:xfrm>
          <a:off x="9588500" y="138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164374</xdr:rowOff>
    </xdr:from>
    <xdr:to>
      <xdr:col>55</xdr:col>
      <xdr:colOff>0</xdr:colOff>
      <xdr:row>81</xdr:row>
      <xdr:rowOff>32984</xdr:rowOff>
    </xdr:to>
    <xdr:cxnSp macro="">
      <xdr:nvCxnSpPr>
        <xdr:cNvPr id="365" name="直線コネクタ 364">
          <a:extLst>
            <a:ext uri="{FF2B5EF4-FFF2-40B4-BE49-F238E27FC236}">
              <a16:creationId xmlns:a16="http://schemas.microsoft.com/office/drawing/2014/main" id="{41769E0A-AFA5-4495-811A-007ABF23BBEE}"/>
            </a:ext>
          </a:extLst>
        </xdr:cNvPr>
        <xdr:cNvCxnSpPr/>
      </xdr:nvCxnSpPr>
      <xdr:spPr>
        <a:xfrm flipV="1">
          <a:off x="9639300" y="13880374"/>
          <a:ext cx="838200" cy="4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170616</xdr:rowOff>
    </xdr:from>
    <xdr:to>
      <xdr:col>46</xdr:col>
      <xdr:colOff>38100</xdr:colOff>
      <xdr:row>81</xdr:row>
      <xdr:rowOff>100766</xdr:rowOff>
    </xdr:to>
    <xdr:sp macro="" textlink="">
      <xdr:nvSpPr>
        <xdr:cNvPr id="366" name="楕円 365">
          <a:extLst>
            <a:ext uri="{FF2B5EF4-FFF2-40B4-BE49-F238E27FC236}">
              <a16:creationId xmlns:a16="http://schemas.microsoft.com/office/drawing/2014/main" id="{2596A3DF-DD71-42F1-A47A-D91911AF6682}"/>
            </a:ext>
          </a:extLst>
        </xdr:cNvPr>
        <xdr:cNvSpPr/>
      </xdr:nvSpPr>
      <xdr:spPr>
        <a:xfrm>
          <a:off x="8699500" y="138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32984</xdr:rowOff>
    </xdr:from>
    <xdr:to>
      <xdr:col>50</xdr:col>
      <xdr:colOff>114300</xdr:colOff>
      <xdr:row>81</xdr:row>
      <xdr:rowOff>49966</xdr:rowOff>
    </xdr:to>
    <xdr:cxnSp macro="">
      <xdr:nvCxnSpPr>
        <xdr:cNvPr id="367" name="直線コネクタ 366">
          <a:extLst>
            <a:ext uri="{FF2B5EF4-FFF2-40B4-BE49-F238E27FC236}">
              <a16:creationId xmlns:a16="http://schemas.microsoft.com/office/drawing/2014/main" id="{C1C39356-003C-4A6A-B836-9B3EA41EA508}"/>
            </a:ext>
          </a:extLst>
        </xdr:cNvPr>
        <xdr:cNvCxnSpPr/>
      </xdr:nvCxnSpPr>
      <xdr:spPr>
        <a:xfrm flipV="1">
          <a:off x="8750300" y="13920434"/>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43362</xdr:rowOff>
    </xdr:from>
    <xdr:to>
      <xdr:col>41</xdr:col>
      <xdr:colOff>101600</xdr:colOff>
      <xdr:row>81</xdr:row>
      <xdr:rowOff>144962</xdr:rowOff>
    </xdr:to>
    <xdr:sp macro="" textlink="">
      <xdr:nvSpPr>
        <xdr:cNvPr id="368" name="楕円 367">
          <a:extLst>
            <a:ext uri="{FF2B5EF4-FFF2-40B4-BE49-F238E27FC236}">
              <a16:creationId xmlns:a16="http://schemas.microsoft.com/office/drawing/2014/main" id="{D2F67188-C3C8-44B8-9C5A-F03E20012EF1}"/>
            </a:ext>
          </a:extLst>
        </xdr:cNvPr>
        <xdr:cNvSpPr/>
      </xdr:nvSpPr>
      <xdr:spPr>
        <a:xfrm>
          <a:off x="7810500" y="139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49966</xdr:rowOff>
    </xdr:from>
    <xdr:to>
      <xdr:col>45</xdr:col>
      <xdr:colOff>177800</xdr:colOff>
      <xdr:row>81</xdr:row>
      <xdr:rowOff>94162</xdr:rowOff>
    </xdr:to>
    <xdr:cxnSp macro="">
      <xdr:nvCxnSpPr>
        <xdr:cNvPr id="369" name="直線コネクタ 368">
          <a:extLst>
            <a:ext uri="{FF2B5EF4-FFF2-40B4-BE49-F238E27FC236}">
              <a16:creationId xmlns:a16="http://schemas.microsoft.com/office/drawing/2014/main" id="{1D3092D8-D09A-48B8-98D3-FFDE966D6E82}"/>
            </a:ext>
          </a:extLst>
        </xdr:cNvPr>
        <xdr:cNvCxnSpPr/>
      </xdr:nvCxnSpPr>
      <xdr:spPr>
        <a:xfrm flipV="1">
          <a:off x="7861300" y="1393741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81897</xdr:rowOff>
    </xdr:from>
    <xdr:to>
      <xdr:col>36</xdr:col>
      <xdr:colOff>165100</xdr:colOff>
      <xdr:row>82</xdr:row>
      <xdr:rowOff>12047</xdr:rowOff>
    </xdr:to>
    <xdr:sp macro="" textlink="">
      <xdr:nvSpPr>
        <xdr:cNvPr id="370" name="楕円 369">
          <a:extLst>
            <a:ext uri="{FF2B5EF4-FFF2-40B4-BE49-F238E27FC236}">
              <a16:creationId xmlns:a16="http://schemas.microsoft.com/office/drawing/2014/main" id="{1B5BC2C6-DD41-4D89-A8AA-EDDC94C2C5B2}"/>
            </a:ext>
          </a:extLst>
        </xdr:cNvPr>
        <xdr:cNvSpPr/>
      </xdr:nvSpPr>
      <xdr:spPr>
        <a:xfrm>
          <a:off x="6921500" y="139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94162</xdr:rowOff>
    </xdr:from>
    <xdr:to>
      <xdr:col>41</xdr:col>
      <xdr:colOff>50800</xdr:colOff>
      <xdr:row>81</xdr:row>
      <xdr:rowOff>132697</xdr:rowOff>
    </xdr:to>
    <xdr:cxnSp macro="">
      <xdr:nvCxnSpPr>
        <xdr:cNvPr id="371" name="直線コネクタ 370">
          <a:extLst>
            <a:ext uri="{FF2B5EF4-FFF2-40B4-BE49-F238E27FC236}">
              <a16:creationId xmlns:a16="http://schemas.microsoft.com/office/drawing/2014/main" id="{013E89B1-CD9B-4727-9108-02D83CE60844}"/>
            </a:ext>
          </a:extLst>
        </xdr:cNvPr>
        <xdr:cNvCxnSpPr/>
      </xdr:nvCxnSpPr>
      <xdr:spPr>
        <a:xfrm flipV="1">
          <a:off x="6972300" y="13981612"/>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09280111-3687-4C47-8C0E-559BCAB1287B}"/>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874100F9-A906-43F2-9752-B92D0A19DB9C}"/>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152A5119-384C-421A-9504-0C8D0E67271A}"/>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3F3C9C76-A184-485F-8E6F-151EED87F804}"/>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100311</xdr:rowOff>
    </xdr:from>
    <xdr:ext cx="469744" cy="259045"/>
    <xdr:sp macro="" textlink="">
      <xdr:nvSpPr>
        <xdr:cNvPr id="376" name="n_1mainValue【公営住宅】&#10;一人当たり面積">
          <a:extLst>
            <a:ext uri="{FF2B5EF4-FFF2-40B4-BE49-F238E27FC236}">
              <a16:creationId xmlns:a16="http://schemas.microsoft.com/office/drawing/2014/main" id="{40572C0D-279F-4C4A-8EE5-A99A4BE42DF1}"/>
            </a:ext>
          </a:extLst>
        </xdr:cNvPr>
        <xdr:cNvSpPr txBox="1"/>
      </xdr:nvSpPr>
      <xdr:spPr>
        <a:xfrm>
          <a:off x="9391727" y="136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117293</xdr:rowOff>
    </xdr:from>
    <xdr:ext cx="469744" cy="259045"/>
    <xdr:sp macro="" textlink="">
      <xdr:nvSpPr>
        <xdr:cNvPr id="377" name="n_2mainValue【公営住宅】&#10;一人当たり面積">
          <a:extLst>
            <a:ext uri="{FF2B5EF4-FFF2-40B4-BE49-F238E27FC236}">
              <a16:creationId xmlns:a16="http://schemas.microsoft.com/office/drawing/2014/main" id="{ABA2734C-2DA2-4588-BBD8-7B5F263499C0}"/>
            </a:ext>
          </a:extLst>
        </xdr:cNvPr>
        <xdr:cNvSpPr txBox="1"/>
      </xdr:nvSpPr>
      <xdr:spPr>
        <a:xfrm>
          <a:off x="8515427" y="1366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161489</xdr:rowOff>
    </xdr:from>
    <xdr:ext cx="469744" cy="259045"/>
    <xdr:sp macro="" textlink="">
      <xdr:nvSpPr>
        <xdr:cNvPr id="378" name="n_3mainValue【公営住宅】&#10;一人当たり面積">
          <a:extLst>
            <a:ext uri="{FF2B5EF4-FFF2-40B4-BE49-F238E27FC236}">
              <a16:creationId xmlns:a16="http://schemas.microsoft.com/office/drawing/2014/main" id="{84392BE1-EC83-4F4C-B446-83E3BD7D2AA3}"/>
            </a:ext>
          </a:extLst>
        </xdr:cNvPr>
        <xdr:cNvSpPr txBox="1"/>
      </xdr:nvSpPr>
      <xdr:spPr>
        <a:xfrm>
          <a:off x="7626427" y="1370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28574</xdr:rowOff>
    </xdr:from>
    <xdr:ext cx="469744" cy="259045"/>
    <xdr:sp macro="" textlink="">
      <xdr:nvSpPr>
        <xdr:cNvPr id="379" name="n_4mainValue【公営住宅】&#10;一人当たり面積">
          <a:extLst>
            <a:ext uri="{FF2B5EF4-FFF2-40B4-BE49-F238E27FC236}">
              <a16:creationId xmlns:a16="http://schemas.microsoft.com/office/drawing/2014/main" id="{859BF3D2-2613-4B53-9D57-58D46856A48D}"/>
            </a:ext>
          </a:extLst>
        </xdr:cNvPr>
        <xdr:cNvSpPr txBox="1"/>
      </xdr:nvSpPr>
      <xdr:spPr>
        <a:xfrm>
          <a:off x="6737427" y="137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AF9CF2D4-7C75-4856-8CC3-E33FAF386F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22D058F4-5905-4818-BBB4-34EBBDE52B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444854D-7325-475A-832A-F838C08C90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B818115-FB46-42A9-B8EB-BE92740AA9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47C2AA3-AF2E-4883-A750-00E3BF2971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5092F71-85F9-4826-BBCB-958071F585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294FBEC-C2DF-4E1C-A2CD-945AC3872B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D188FB4-9F10-4EB9-BEB6-FD169D016F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AB6485D0-B4D9-4F45-8093-2ACA386C03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805C5C58-C4B9-4EEA-985A-5FCA8313A7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69B47EB2-8068-4BEC-8495-A641D574A5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43C0E574-0F98-4AC5-A1E0-9F7D6E19A9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B4AE48A-3224-41B0-8390-C92C78A994F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BAA96330-550A-443F-8273-8427FB9442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2500D0C2-8699-47CE-A302-B31C33B8885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DEB93FC-4AEE-41D8-A593-04095F8AA5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04AD0D6-7E77-4C81-A344-73489E654F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BD61A79-40FB-40B1-81DB-35475DAF53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27050EC-BEB1-4807-9604-BA52445C1E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12FD18E-DD8A-45F6-98AC-D1CA2562B2E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B92450D-7377-428D-A7C0-917D4FFD59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6FCD393-268B-4AA7-A327-BCF46FD753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D9B1EE8-F2FB-4895-9EFE-2F4FA99D77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8FBE41D5-81D4-4550-BBCE-2CE3942870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44467F2-848C-4A62-855E-943D75237C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165303A3-F538-4FE8-A99B-18340D57D1A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E16E3BF-06BB-4A81-9921-62FEA65BA4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3FD0CFF-AEF7-4717-906B-442E8B8473F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E5F9A153-0940-421F-BB15-ED0BC54C7D6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6827CAF-1E21-4EA8-B05D-F2156AD528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EC343F45-1B8B-4BCE-A528-A93CC65C64A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55B0A68C-9CCB-4BC5-A987-7BAA290EF36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55852AC9-5832-45C6-AE1F-1AAB6C45E1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468841F-8DC4-4E59-A5F8-07240311D1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8A32CA1-A144-4226-AD39-EE7CC419F05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29FEC5B-D9E5-42F6-95B3-925AB650F6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FF23C574-8B15-41D6-85C7-33D1D8F8AF4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572AABE9-D266-4B95-B070-B2D0C0BACA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9A1FC30-86E6-43B7-9134-DDDCFD03657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387A9CE-0BCE-41F2-B94B-22833A24E8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794D185-A603-4693-AEDD-DE1FF4C8D0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B594E720-47B7-4971-BEDE-012462846303}"/>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E2D33DF0-3039-45F0-B129-2DA2AEDA07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78F7EE35-06E1-4D8B-8887-4A250D3FCC6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30210AF5-65F9-4F56-B212-012DB0A3EA4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3F6FD04C-27BA-44FB-A50A-315F86DD4B49}"/>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35B95B6-6D8F-4F4E-BBE2-599429549D91}"/>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5E4296ED-225C-476C-B1C9-2E67C4F3B718}"/>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10A5BEB6-0844-49F3-B746-D074124B4DE1}"/>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7F8E96EE-ED9F-4382-8CBF-F0AAD62DFF5C}"/>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F9341EEC-14B9-4203-B914-5644145472D9}"/>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B05C6F83-0922-403E-8C9C-FEDE72B36A5E}"/>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5C19391-A28A-4DD5-8152-35B988C96C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F9A64DA-4C9A-4A88-9CCE-B6A327255E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99D3DB8-3C00-4FC5-9F41-16A2AF30CF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D5290C2-35BC-4FDE-8157-3891587357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F353939-2FDC-4FCC-BE3C-9707E98F57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58057</xdr:rowOff>
    </xdr:from>
    <xdr:to>
      <xdr:col>85</xdr:col>
      <xdr:colOff>177800</xdr:colOff>
      <xdr:row>39</xdr:row>
      <xdr:rowOff>159657</xdr:rowOff>
    </xdr:to>
    <xdr:sp macro="" textlink="">
      <xdr:nvSpPr>
        <xdr:cNvPr id="437" name="楕円 436">
          <a:extLst>
            <a:ext uri="{FF2B5EF4-FFF2-40B4-BE49-F238E27FC236}">
              <a16:creationId xmlns:a16="http://schemas.microsoft.com/office/drawing/2014/main" id="{D9530D16-1FC5-4997-A9D1-F2A6268DCE17}"/>
            </a:ext>
          </a:extLst>
        </xdr:cNvPr>
        <xdr:cNvSpPr/>
      </xdr:nvSpPr>
      <xdr:spPr>
        <a:xfrm>
          <a:off x="16268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36484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F268431-FA94-46D4-B2F6-1557063E396B}"/>
            </a:ext>
          </a:extLst>
        </xdr:cNvPr>
        <xdr:cNvSpPr txBox="1"/>
      </xdr:nvSpPr>
      <xdr:spPr>
        <a:xfrm>
          <a:off x="16357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77651</xdr:rowOff>
    </xdr:from>
    <xdr:to>
      <xdr:col>81</xdr:col>
      <xdr:colOff>101600</xdr:colOff>
      <xdr:row>40</xdr:row>
      <xdr:rowOff>7801</xdr:rowOff>
    </xdr:to>
    <xdr:sp macro="" textlink="">
      <xdr:nvSpPr>
        <xdr:cNvPr id="439" name="楕円 438">
          <a:extLst>
            <a:ext uri="{FF2B5EF4-FFF2-40B4-BE49-F238E27FC236}">
              <a16:creationId xmlns:a16="http://schemas.microsoft.com/office/drawing/2014/main" id="{1201DD9A-3D4A-4AAC-B950-CF095548A043}"/>
            </a:ext>
          </a:extLst>
        </xdr:cNvPr>
        <xdr:cNvSpPr/>
      </xdr:nvSpPr>
      <xdr:spPr>
        <a:xfrm>
          <a:off x="15430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108857</xdr:rowOff>
    </xdr:from>
    <xdr:to>
      <xdr:col>85</xdr:col>
      <xdr:colOff>127000</xdr:colOff>
      <xdr:row>39</xdr:row>
      <xdr:rowOff>128451</xdr:rowOff>
    </xdr:to>
    <xdr:cxnSp macro="">
      <xdr:nvCxnSpPr>
        <xdr:cNvPr id="440" name="直線コネクタ 439">
          <a:extLst>
            <a:ext uri="{FF2B5EF4-FFF2-40B4-BE49-F238E27FC236}">
              <a16:creationId xmlns:a16="http://schemas.microsoft.com/office/drawing/2014/main" id="{50579A15-7D49-4CEF-B68C-09F22A5BCA2D}"/>
            </a:ext>
          </a:extLst>
        </xdr:cNvPr>
        <xdr:cNvCxnSpPr/>
      </xdr:nvCxnSpPr>
      <xdr:spPr>
        <a:xfrm flipV="1">
          <a:off x="15481300" y="679540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87449</xdr:rowOff>
    </xdr:from>
    <xdr:to>
      <xdr:col>76</xdr:col>
      <xdr:colOff>165100</xdr:colOff>
      <xdr:row>40</xdr:row>
      <xdr:rowOff>17599</xdr:rowOff>
    </xdr:to>
    <xdr:sp macro="" textlink="">
      <xdr:nvSpPr>
        <xdr:cNvPr id="441" name="楕円 440">
          <a:extLst>
            <a:ext uri="{FF2B5EF4-FFF2-40B4-BE49-F238E27FC236}">
              <a16:creationId xmlns:a16="http://schemas.microsoft.com/office/drawing/2014/main" id="{7C22729B-D884-4FB6-B80E-31F5B57D0630}"/>
            </a:ext>
          </a:extLst>
        </xdr:cNvPr>
        <xdr:cNvSpPr/>
      </xdr:nvSpPr>
      <xdr:spPr>
        <a:xfrm>
          <a:off x="14541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128451</xdr:rowOff>
    </xdr:from>
    <xdr:to>
      <xdr:col>81</xdr:col>
      <xdr:colOff>50800</xdr:colOff>
      <xdr:row>39</xdr:row>
      <xdr:rowOff>138249</xdr:rowOff>
    </xdr:to>
    <xdr:cxnSp macro="">
      <xdr:nvCxnSpPr>
        <xdr:cNvPr id="442" name="直線コネクタ 441">
          <a:extLst>
            <a:ext uri="{FF2B5EF4-FFF2-40B4-BE49-F238E27FC236}">
              <a16:creationId xmlns:a16="http://schemas.microsoft.com/office/drawing/2014/main" id="{59FF8A75-25EB-42DA-8332-7D317F89814D}"/>
            </a:ext>
          </a:extLst>
        </xdr:cNvPr>
        <xdr:cNvCxnSpPr/>
      </xdr:nvCxnSpPr>
      <xdr:spPr>
        <a:xfrm flipV="1">
          <a:off x="14592300" y="68150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103777</xdr:rowOff>
    </xdr:from>
    <xdr:to>
      <xdr:col>72</xdr:col>
      <xdr:colOff>38100</xdr:colOff>
      <xdr:row>40</xdr:row>
      <xdr:rowOff>33927</xdr:rowOff>
    </xdr:to>
    <xdr:sp macro="" textlink="">
      <xdr:nvSpPr>
        <xdr:cNvPr id="443" name="楕円 442">
          <a:extLst>
            <a:ext uri="{FF2B5EF4-FFF2-40B4-BE49-F238E27FC236}">
              <a16:creationId xmlns:a16="http://schemas.microsoft.com/office/drawing/2014/main" id="{7D88314F-C589-400A-82B3-8AC217ED9AA1}"/>
            </a:ext>
          </a:extLst>
        </xdr:cNvPr>
        <xdr:cNvSpPr/>
      </xdr:nvSpPr>
      <xdr:spPr>
        <a:xfrm>
          <a:off x="13652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138249</xdr:rowOff>
    </xdr:from>
    <xdr:to>
      <xdr:col>76</xdr:col>
      <xdr:colOff>114300</xdr:colOff>
      <xdr:row>39</xdr:row>
      <xdr:rowOff>154577</xdr:rowOff>
    </xdr:to>
    <xdr:cxnSp macro="">
      <xdr:nvCxnSpPr>
        <xdr:cNvPr id="444" name="直線コネクタ 443">
          <a:extLst>
            <a:ext uri="{FF2B5EF4-FFF2-40B4-BE49-F238E27FC236}">
              <a16:creationId xmlns:a16="http://schemas.microsoft.com/office/drawing/2014/main" id="{F2CBB6D7-1602-4E8B-8014-00CB8DA0A42B}"/>
            </a:ext>
          </a:extLst>
        </xdr:cNvPr>
        <xdr:cNvCxnSpPr/>
      </xdr:nvCxnSpPr>
      <xdr:spPr>
        <a:xfrm flipV="1">
          <a:off x="13703300" y="68247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69487</xdr:rowOff>
    </xdr:from>
    <xdr:to>
      <xdr:col>67</xdr:col>
      <xdr:colOff>101600</xdr:colOff>
      <xdr:row>39</xdr:row>
      <xdr:rowOff>171087</xdr:rowOff>
    </xdr:to>
    <xdr:sp macro="" textlink="">
      <xdr:nvSpPr>
        <xdr:cNvPr id="445" name="楕円 444">
          <a:extLst>
            <a:ext uri="{FF2B5EF4-FFF2-40B4-BE49-F238E27FC236}">
              <a16:creationId xmlns:a16="http://schemas.microsoft.com/office/drawing/2014/main" id="{05C819C4-D9A6-43F4-860B-833431171789}"/>
            </a:ext>
          </a:extLst>
        </xdr:cNvPr>
        <xdr:cNvSpPr/>
      </xdr:nvSpPr>
      <xdr:spPr>
        <a:xfrm>
          <a:off x="1276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120287</xdr:rowOff>
    </xdr:from>
    <xdr:to>
      <xdr:col>71</xdr:col>
      <xdr:colOff>177800</xdr:colOff>
      <xdr:row>39</xdr:row>
      <xdr:rowOff>154577</xdr:rowOff>
    </xdr:to>
    <xdr:cxnSp macro="">
      <xdr:nvCxnSpPr>
        <xdr:cNvPr id="446" name="直線コネクタ 445">
          <a:extLst>
            <a:ext uri="{FF2B5EF4-FFF2-40B4-BE49-F238E27FC236}">
              <a16:creationId xmlns:a16="http://schemas.microsoft.com/office/drawing/2014/main" id="{CB8A7E3B-E848-4B16-9D0B-4A8DF5F41DA5}"/>
            </a:ext>
          </a:extLst>
        </xdr:cNvPr>
        <xdr:cNvCxnSpPr/>
      </xdr:nvCxnSpPr>
      <xdr:spPr>
        <a:xfrm>
          <a:off x="12814300" y="68068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33A8334-D116-42BB-B272-6ADE12D3D4D7}"/>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75CB6A9-C7E8-45C3-BFAF-ED06575E32C3}"/>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07978B2-46C5-44F1-9531-066321592704}"/>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74DBE67-EC00-4A2A-A3E9-CEE6F7C6721E}"/>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170378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EA04D86-366B-41E3-8AFC-6BD2073CA5B2}"/>
            </a:ext>
          </a:extLst>
        </xdr:cNvPr>
        <xdr:cNvSpPr txBox="1"/>
      </xdr:nvSpPr>
      <xdr:spPr>
        <a:xfrm>
          <a:off x="152660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8726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3AEF698-8FDF-45A5-9938-7476C01B9080}"/>
            </a:ext>
          </a:extLst>
        </xdr:cNvPr>
        <xdr:cNvSpPr txBox="1"/>
      </xdr:nvSpPr>
      <xdr:spPr>
        <a:xfrm>
          <a:off x="14389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25054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9A4C0A9B-7719-464C-8D73-736FC0BF5C75}"/>
            </a:ext>
          </a:extLst>
        </xdr:cNvPr>
        <xdr:cNvSpPr txBox="1"/>
      </xdr:nvSpPr>
      <xdr:spPr>
        <a:xfrm>
          <a:off x="13500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162214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BB66E0F7-CCB4-4173-B1DB-46B14F9083CF}"/>
            </a:ext>
          </a:extLst>
        </xdr:cNvPr>
        <xdr:cNvSpPr txBox="1"/>
      </xdr:nvSpPr>
      <xdr:spPr>
        <a:xfrm>
          <a:off x="12611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5DDD632-5024-432A-93AD-EFDA5A7BAE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27E5417-6806-42D1-80C8-BB5E7001DF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6F2D9F8-BA08-4305-9ED5-0CFA5A37EF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E975ED3-68E1-4C7D-A3C6-65F477ACAC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4CB4241-1962-4632-A560-38732CD331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E2D1226-AFB4-4FEC-AE30-ED51F62EBC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A0C8146-BA9A-447D-B31F-8277742516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F8283F1-7FDF-4F87-B8B9-D46EDD4AF4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B9649C87-6ED1-4780-88C0-2653ACF7C8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59A16867-40D4-4A9A-B29F-F642FF7C29B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CD362A4-5FE2-41B4-B17C-4F11C240680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DB99C372-143D-473A-9BBF-CBD3F5B52F2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FB58F5D7-AF75-4716-A7B3-A7A1659296E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F0E48EE5-E9B4-4400-8ED3-CBD59914D15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C142A0F1-7634-4904-80B2-E22310F72A8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3056448C-7AEE-4DD9-8D53-6665A1E5A63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9E053AC4-6F64-4D1B-B056-F165CFB507F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4EF68897-FADD-4962-AF0B-FF1B87DDD5F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16DF25E1-AD08-49BB-B998-2498C156F0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9E98B82-7AFB-4A27-861E-601DD5AC68B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3DCC8742-0089-4535-A5F4-7282D34B9A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266E0A52-8EFB-4D34-B893-F619C6EEE85C}"/>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55D03E59-FF5F-4D55-999D-2C1B46F45BBE}"/>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CBA27893-A076-4F6D-AD02-FC23706346B8}"/>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0715F9B-05E6-4E9A-BC4A-844D788B8364}"/>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5358F1CC-5774-474F-955B-4CF40FE809C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E73935C6-574A-4EAD-9F24-01A5E4C3CA95}"/>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C47A1B51-A6BA-4005-B9A1-8C4C82AC81C7}"/>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68995808-D5C0-4B7C-BE60-DEAEA5A19563}"/>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6B7AF0BE-34A1-434B-A43F-B50D0FFDC146}"/>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DDD13EED-991D-4BFA-B266-EBADC650AA89}"/>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8C657404-5C79-468C-B6FE-CE445F55F4EF}"/>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105AD57-DFF2-42E4-9607-A772688607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A49ED20-DAA8-44E3-8A8D-4209FA9B85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A142208-ED42-4E90-8E0C-BD1059996C3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4018770-0F78-4997-A31C-FFE7510454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2C3A894-A17A-400A-8BAD-5366D866776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10770</xdr:rowOff>
    </xdr:from>
    <xdr:to>
      <xdr:col>116</xdr:col>
      <xdr:colOff>114300</xdr:colOff>
      <xdr:row>40</xdr:row>
      <xdr:rowOff>112370</xdr:rowOff>
    </xdr:to>
    <xdr:sp macro="" textlink="">
      <xdr:nvSpPr>
        <xdr:cNvPr id="492" name="楕円 491">
          <a:extLst>
            <a:ext uri="{FF2B5EF4-FFF2-40B4-BE49-F238E27FC236}">
              <a16:creationId xmlns:a16="http://schemas.microsoft.com/office/drawing/2014/main" id="{D1A24972-ED94-4E1F-8160-A08B21F53228}"/>
            </a:ext>
          </a:extLst>
        </xdr:cNvPr>
        <xdr:cNvSpPr/>
      </xdr:nvSpPr>
      <xdr:spPr>
        <a:xfrm>
          <a:off x="22110700" y="6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160647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BD710EA-2060-4281-A8FD-A4D71D091FCA}"/>
            </a:ext>
          </a:extLst>
        </xdr:cNvPr>
        <xdr:cNvSpPr txBox="1"/>
      </xdr:nvSpPr>
      <xdr:spPr>
        <a:xfrm>
          <a:off x="22199600"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19914</xdr:rowOff>
    </xdr:from>
    <xdr:to>
      <xdr:col>112</xdr:col>
      <xdr:colOff>38100</xdr:colOff>
      <xdr:row>40</xdr:row>
      <xdr:rowOff>121514</xdr:rowOff>
    </xdr:to>
    <xdr:sp macro="" textlink="">
      <xdr:nvSpPr>
        <xdr:cNvPr id="494" name="楕円 493">
          <a:extLst>
            <a:ext uri="{FF2B5EF4-FFF2-40B4-BE49-F238E27FC236}">
              <a16:creationId xmlns:a16="http://schemas.microsoft.com/office/drawing/2014/main" id="{049EB70B-BFA4-42AA-B32D-4C2A0CD5FB44}"/>
            </a:ext>
          </a:extLst>
        </xdr:cNvPr>
        <xdr:cNvSpPr/>
      </xdr:nvSpPr>
      <xdr:spPr>
        <a:xfrm>
          <a:off x="21272500" y="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61570</xdr:rowOff>
    </xdr:from>
    <xdr:to>
      <xdr:col>116</xdr:col>
      <xdr:colOff>63500</xdr:colOff>
      <xdr:row>40</xdr:row>
      <xdr:rowOff>70714</xdr:rowOff>
    </xdr:to>
    <xdr:cxnSp macro="">
      <xdr:nvCxnSpPr>
        <xdr:cNvPr id="495" name="直線コネクタ 494">
          <a:extLst>
            <a:ext uri="{FF2B5EF4-FFF2-40B4-BE49-F238E27FC236}">
              <a16:creationId xmlns:a16="http://schemas.microsoft.com/office/drawing/2014/main" id="{0806FC9A-F458-449C-AB8B-5B0D0018F192}"/>
            </a:ext>
          </a:extLst>
        </xdr:cNvPr>
        <xdr:cNvCxnSpPr/>
      </xdr:nvCxnSpPr>
      <xdr:spPr>
        <a:xfrm flipV="1">
          <a:off x="21323300" y="691957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23571</xdr:rowOff>
    </xdr:from>
    <xdr:to>
      <xdr:col>107</xdr:col>
      <xdr:colOff>101600</xdr:colOff>
      <xdr:row>40</xdr:row>
      <xdr:rowOff>125171</xdr:rowOff>
    </xdr:to>
    <xdr:sp macro="" textlink="">
      <xdr:nvSpPr>
        <xdr:cNvPr id="496" name="楕円 495">
          <a:extLst>
            <a:ext uri="{FF2B5EF4-FFF2-40B4-BE49-F238E27FC236}">
              <a16:creationId xmlns:a16="http://schemas.microsoft.com/office/drawing/2014/main" id="{13DE8413-F791-4705-BB14-712CD6EBDF91}"/>
            </a:ext>
          </a:extLst>
        </xdr:cNvPr>
        <xdr:cNvSpPr/>
      </xdr:nvSpPr>
      <xdr:spPr>
        <a:xfrm>
          <a:off x="20383500" y="68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70714</xdr:rowOff>
    </xdr:from>
    <xdr:to>
      <xdr:col>111</xdr:col>
      <xdr:colOff>177800</xdr:colOff>
      <xdr:row>40</xdr:row>
      <xdr:rowOff>74371</xdr:rowOff>
    </xdr:to>
    <xdr:cxnSp macro="">
      <xdr:nvCxnSpPr>
        <xdr:cNvPr id="497" name="直線コネクタ 496">
          <a:extLst>
            <a:ext uri="{FF2B5EF4-FFF2-40B4-BE49-F238E27FC236}">
              <a16:creationId xmlns:a16="http://schemas.microsoft.com/office/drawing/2014/main" id="{D8CFD636-82E3-48B8-99F0-06DA0A7B9633}"/>
            </a:ext>
          </a:extLst>
        </xdr:cNvPr>
        <xdr:cNvCxnSpPr/>
      </xdr:nvCxnSpPr>
      <xdr:spPr>
        <a:xfrm flipV="1">
          <a:off x="20434300" y="69287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98" name="楕円 497">
          <a:extLst>
            <a:ext uri="{FF2B5EF4-FFF2-40B4-BE49-F238E27FC236}">
              <a16:creationId xmlns:a16="http://schemas.microsoft.com/office/drawing/2014/main" id="{71D3FA91-02E8-4904-ABA2-A356F85FBB76}"/>
            </a:ext>
          </a:extLst>
        </xdr:cNvPr>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74371</xdr:rowOff>
    </xdr:from>
    <xdr:to>
      <xdr:col>107</xdr:col>
      <xdr:colOff>50800</xdr:colOff>
      <xdr:row>40</xdr:row>
      <xdr:rowOff>80772</xdr:rowOff>
    </xdr:to>
    <xdr:cxnSp macro="">
      <xdr:nvCxnSpPr>
        <xdr:cNvPr id="499" name="直線コネクタ 498">
          <a:extLst>
            <a:ext uri="{FF2B5EF4-FFF2-40B4-BE49-F238E27FC236}">
              <a16:creationId xmlns:a16="http://schemas.microsoft.com/office/drawing/2014/main" id="{F322D042-8905-4692-95AA-36DB19B7C7F3}"/>
            </a:ext>
          </a:extLst>
        </xdr:cNvPr>
        <xdr:cNvCxnSpPr/>
      </xdr:nvCxnSpPr>
      <xdr:spPr>
        <a:xfrm flipV="1">
          <a:off x="19545300" y="693237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37287</xdr:rowOff>
    </xdr:from>
    <xdr:to>
      <xdr:col>98</xdr:col>
      <xdr:colOff>38100</xdr:colOff>
      <xdr:row>40</xdr:row>
      <xdr:rowOff>138887</xdr:rowOff>
    </xdr:to>
    <xdr:sp macro="" textlink="">
      <xdr:nvSpPr>
        <xdr:cNvPr id="500" name="楕円 499">
          <a:extLst>
            <a:ext uri="{FF2B5EF4-FFF2-40B4-BE49-F238E27FC236}">
              <a16:creationId xmlns:a16="http://schemas.microsoft.com/office/drawing/2014/main" id="{350A1ABF-710E-4CA6-9E3D-DC461A504290}"/>
            </a:ext>
          </a:extLst>
        </xdr:cNvPr>
        <xdr:cNvSpPr/>
      </xdr:nvSpPr>
      <xdr:spPr>
        <a:xfrm>
          <a:off x="18605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88087</xdr:rowOff>
    </xdr:to>
    <xdr:cxnSp macro="">
      <xdr:nvCxnSpPr>
        <xdr:cNvPr id="501" name="直線コネクタ 500">
          <a:extLst>
            <a:ext uri="{FF2B5EF4-FFF2-40B4-BE49-F238E27FC236}">
              <a16:creationId xmlns:a16="http://schemas.microsoft.com/office/drawing/2014/main" id="{C9374F93-417D-4E94-9BBB-C9B30323FE61}"/>
            </a:ext>
          </a:extLst>
        </xdr:cNvPr>
        <xdr:cNvCxnSpPr/>
      </xdr:nvCxnSpPr>
      <xdr:spPr>
        <a:xfrm flipV="1">
          <a:off x="18656300" y="693877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5486888-AA0B-4FB8-82FF-466F6E5DBF41}"/>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F2666834-D0DC-4515-B04F-FF61EE910B74}"/>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EDEF4632-1EAB-4199-9D0D-9A2BBEBA7EB7}"/>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19CFAE4-AF60-4C22-BA3C-B77B7262E4B8}"/>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112641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601E22E-C47E-4CBA-93ED-D5927F5F435F}"/>
            </a:ext>
          </a:extLst>
        </xdr:cNvPr>
        <xdr:cNvSpPr txBox="1"/>
      </xdr:nvSpPr>
      <xdr:spPr>
        <a:xfrm>
          <a:off x="21075727" y="69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116298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F3EF921-FCD0-4C77-B36F-426C9B0F11BB}"/>
            </a:ext>
          </a:extLst>
        </xdr:cNvPr>
        <xdr:cNvSpPr txBox="1"/>
      </xdr:nvSpPr>
      <xdr:spPr>
        <a:xfrm>
          <a:off x="20199427" y="697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CAFCAA95-1877-494A-BB91-D5008B285F05}"/>
            </a:ext>
          </a:extLst>
        </xdr:cNvPr>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130014</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2F0617A6-DFEC-42B1-AE50-19B1876AF768}"/>
            </a:ext>
          </a:extLst>
        </xdr:cNvPr>
        <xdr:cNvSpPr txBox="1"/>
      </xdr:nvSpPr>
      <xdr:spPr>
        <a:xfrm>
          <a:off x="18421427" y="69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4C8C384-985A-4DB7-BF22-8A775795C2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8257FE7-F081-4ADC-AA9E-62EBE02A92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7E50ECE-1955-43D7-A6C4-B53FD9BF23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491D125-EEA6-4EB4-BC7C-F37B836F7A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BA8D484-1BFF-44C2-9FFC-F1F5503AA1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F9E0D9F-7BE6-4EA3-9426-2BCD7EE504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10E88AE-F7DC-4D70-9B63-19ED5D74750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63BF17B-71E2-459D-9E87-8FEE704A6C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386DD02C-930F-4018-ABA0-D7A7C24FF3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5792C059-E6FE-4F79-BA50-88F3DB96640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09A97B2-B8B3-4BED-A18F-F5A168C5D1C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CF1E32F-12ED-4AC1-A111-6D8A51B5404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41F7F63-69CC-407E-BB14-A73F3FF00B2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8E01BC07-20F9-49A4-8A33-DCAF2050F45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6AB9CC0E-384B-4543-B53D-A1D1CDCDA7D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46909BCC-3899-4F6B-A97F-12C1854A773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AFE87A2-6EBA-4CBF-B4FC-FBB4BA09B17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C27E953C-9C44-46D8-9287-C2CEC1AE9A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E4BCCDF-339D-4D6A-8C2A-762037B5738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7A787B7F-70A4-4910-990C-F78EC1FD60D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1C0F88F2-A5CB-40A5-9EF0-DD7D6916DCA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32889E50-F65D-4EFC-BA8B-801B90A9EC5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19490F60-2E02-4F03-A984-7A908279750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DE170F0C-BAEF-4336-BF04-45A95236C1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69FE47A-C58D-48C0-89CE-D4D212BD46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678EF2E8-312D-4D91-882C-90F85D8530FD}"/>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2F81359C-13D6-4A40-8542-511A647C7AA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56BC095E-3A02-49A1-B032-9D73846E4D2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463048D0-FF48-4153-B5F8-0FF27F71C976}"/>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A64FBFCC-6A4A-4D7C-80BA-4480B8B54DAD}"/>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A4BE2EA-2096-4DFD-AE03-474736F77001}"/>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E03AE5AA-FC3D-4507-AC68-5A1FD63D17C5}"/>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91893BDE-5E96-4A7B-9E3B-EA9137B09F12}"/>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7EEA748C-B7F7-442F-9036-B5CD4B4F5169}"/>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91581458-D87A-4AD2-AF96-B0EF1C2DEE41}"/>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C21D53D9-0231-4DF4-9D54-9D0B3B18A839}"/>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96AC65F-C703-498B-948A-ADDA5412014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5447697-4CBF-4555-BA45-168D876981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84AA1A3-37E7-41DB-B22B-649456F2DF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146F12F-0C4E-45AB-99D9-2DBBE907E7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2D38A31-11BC-4579-A95F-212CF2EE4F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51" name="楕円 550">
          <a:extLst>
            <a:ext uri="{FF2B5EF4-FFF2-40B4-BE49-F238E27FC236}">
              <a16:creationId xmlns:a16="http://schemas.microsoft.com/office/drawing/2014/main" id="{A00D9CEF-F66C-432F-9EA2-A9EDB4AEFE1E}"/>
            </a:ext>
          </a:extLst>
        </xdr:cNvPr>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084E3BB-7B29-4CC3-85BB-A9619892FEDF}"/>
            </a:ext>
          </a:extLst>
        </xdr:cNvPr>
        <xdr:cNvSpPr txBox="1"/>
      </xdr:nvSpPr>
      <xdr:spPr>
        <a:xfrm>
          <a:off x="16357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553" name="楕円 552">
          <a:extLst>
            <a:ext uri="{FF2B5EF4-FFF2-40B4-BE49-F238E27FC236}">
              <a16:creationId xmlns:a16="http://schemas.microsoft.com/office/drawing/2014/main" id="{931BBB11-D899-47F8-A3BC-09C976160891}"/>
            </a:ext>
          </a:extLst>
        </xdr:cNvPr>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60</xdr:row>
      <xdr:rowOff>148590</xdr:rowOff>
    </xdr:to>
    <xdr:cxnSp macro="">
      <xdr:nvCxnSpPr>
        <xdr:cNvPr id="554" name="直線コネクタ 553">
          <a:extLst>
            <a:ext uri="{FF2B5EF4-FFF2-40B4-BE49-F238E27FC236}">
              <a16:creationId xmlns:a16="http://schemas.microsoft.com/office/drawing/2014/main" id="{28C57594-290F-44C0-89C6-82F25D4737A5}"/>
            </a:ext>
          </a:extLst>
        </xdr:cNvPr>
        <xdr:cNvCxnSpPr/>
      </xdr:nvCxnSpPr>
      <xdr:spPr>
        <a:xfrm>
          <a:off x="15481300" y="104045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55" name="楕円 554">
          <a:extLst>
            <a:ext uri="{FF2B5EF4-FFF2-40B4-BE49-F238E27FC236}">
              <a16:creationId xmlns:a16="http://schemas.microsoft.com/office/drawing/2014/main" id="{BD2CB3C1-B1A4-4173-93E7-CC5B27F5E7E4}"/>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117566</xdr:rowOff>
    </xdr:to>
    <xdr:cxnSp macro="">
      <xdr:nvCxnSpPr>
        <xdr:cNvPr id="556" name="直線コネクタ 555">
          <a:extLst>
            <a:ext uri="{FF2B5EF4-FFF2-40B4-BE49-F238E27FC236}">
              <a16:creationId xmlns:a16="http://schemas.microsoft.com/office/drawing/2014/main" id="{95AEEF28-49DE-46CB-823D-632885801BEE}"/>
            </a:ext>
          </a:extLst>
        </xdr:cNvPr>
        <xdr:cNvCxnSpPr/>
      </xdr:nvCxnSpPr>
      <xdr:spPr>
        <a:xfrm>
          <a:off x="14592300" y="103882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557" name="楕円 556">
          <a:extLst>
            <a:ext uri="{FF2B5EF4-FFF2-40B4-BE49-F238E27FC236}">
              <a16:creationId xmlns:a16="http://schemas.microsoft.com/office/drawing/2014/main" id="{BA04937E-6957-4FE1-9613-E6BDFD2ABD6E}"/>
            </a:ext>
          </a:extLst>
        </xdr:cNvPr>
        <xdr:cNvSpPr/>
      </xdr:nvSpPr>
      <xdr:spPr>
        <a:xfrm>
          <a:off x="1365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75112</xdr:rowOff>
    </xdr:from>
    <xdr:to>
      <xdr:col>76</xdr:col>
      <xdr:colOff>114300</xdr:colOff>
      <xdr:row>60</xdr:row>
      <xdr:rowOff>101237</xdr:rowOff>
    </xdr:to>
    <xdr:cxnSp macro="">
      <xdr:nvCxnSpPr>
        <xdr:cNvPr id="558" name="直線コネクタ 557">
          <a:extLst>
            <a:ext uri="{FF2B5EF4-FFF2-40B4-BE49-F238E27FC236}">
              <a16:creationId xmlns:a16="http://schemas.microsoft.com/office/drawing/2014/main" id="{E5A2506B-5251-4A9A-9F96-CD2696C6CA55}"/>
            </a:ext>
          </a:extLst>
        </xdr:cNvPr>
        <xdr:cNvCxnSpPr/>
      </xdr:nvCxnSpPr>
      <xdr:spPr>
        <a:xfrm>
          <a:off x="13703300" y="1036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161472</xdr:rowOff>
    </xdr:from>
    <xdr:to>
      <xdr:col>67</xdr:col>
      <xdr:colOff>101600</xdr:colOff>
      <xdr:row>60</xdr:row>
      <xdr:rowOff>91622</xdr:rowOff>
    </xdr:to>
    <xdr:sp macro="" textlink="">
      <xdr:nvSpPr>
        <xdr:cNvPr id="559" name="楕円 558">
          <a:extLst>
            <a:ext uri="{FF2B5EF4-FFF2-40B4-BE49-F238E27FC236}">
              <a16:creationId xmlns:a16="http://schemas.microsoft.com/office/drawing/2014/main" id="{21F8FA56-1B52-48FA-8D12-8FDA90D9C548}"/>
            </a:ext>
          </a:extLst>
        </xdr:cNvPr>
        <xdr:cNvSpPr/>
      </xdr:nvSpPr>
      <xdr:spPr>
        <a:xfrm>
          <a:off x="12763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40822</xdr:rowOff>
    </xdr:from>
    <xdr:to>
      <xdr:col>71</xdr:col>
      <xdr:colOff>177800</xdr:colOff>
      <xdr:row>60</xdr:row>
      <xdr:rowOff>75112</xdr:rowOff>
    </xdr:to>
    <xdr:cxnSp macro="">
      <xdr:nvCxnSpPr>
        <xdr:cNvPr id="560" name="直線コネクタ 559">
          <a:extLst>
            <a:ext uri="{FF2B5EF4-FFF2-40B4-BE49-F238E27FC236}">
              <a16:creationId xmlns:a16="http://schemas.microsoft.com/office/drawing/2014/main" id="{593AD3EB-F888-435C-9822-60681C1F677D}"/>
            </a:ext>
          </a:extLst>
        </xdr:cNvPr>
        <xdr:cNvCxnSpPr/>
      </xdr:nvCxnSpPr>
      <xdr:spPr>
        <a:xfrm>
          <a:off x="12814300" y="103278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EEA4E012-A8E0-4298-B0E8-0C8F15B9855C}"/>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15CC58A7-5887-4734-8EBB-2F3661F82A59}"/>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3B29B855-7DC1-4E3E-84BD-D3A4998F6540}"/>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3B4FF9C9-CCE4-481C-BF40-E76C3A3C2C65}"/>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13443</xdr:rowOff>
    </xdr:from>
    <xdr:ext cx="405111" cy="259045"/>
    <xdr:sp macro="" textlink="">
      <xdr:nvSpPr>
        <xdr:cNvPr id="565" name="n_1mainValue【学校施設】&#10;有形固定資産減価償却率">
          <a:extLst>
            <a:ext uri="{FF2B5EF4-FFF2-40B4-BE49-F238E27FC236}">
              <a16:creationId xmlns:a16="http://schemas.microsoft.com/office/drawing/2014/main" id="{CE3AFC8D-E3F1-4652-B3FE-45001CA9C581}"/>
            </a:ext>
          </a:extLst>
        </xdr:cNvPr>
        <xdr:cNvSpPr txBox="1"/>
      </xdr:nvSpPr>
      <xdr:spPr>
        <a:xfrm>
          <a:off x="15266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168564</xdr:rowOff>
    </xdr:from>
    <xdr:ext cx="405111" cy="259045"/>
    <xdr:sp macro="" textlink="">
      <xdr:nvSpPr>
        <xdr:cNvPr id="566" name="n_2mainValue【学校施設】&#10;有形固定資産減価償却率">
          <a:extLst>
            <a:ext uri="{FF2B5EF4-FFF2-40B4-BE49-F238E27FC236}">
              <a16:creationId xmlns:a16="http://schemas.microsoft.com/office/drawing/2014/main" id="{27D36AC5-91E9-4F38-B241-F50250EFCC58}"/>
            </a:ext>
          </a:extLst>
        </xdr:cNvPr>
        <xdr:cNvSpPr txBox="1"/>
      </xdr:nvSpPr>
      <xdr:spPr>
        <a:xfrm>
          <a:off x="14389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142439</xdr:rowOff>
    </xdr:from>
    <xdr:ext cx="405111" cy="259045"/>
    <xdr:sp macro="" textlink="">
      <xdr:nvSpPr>
        <xdr:cNvPr id="567" name="n_3mainValue【学校施設】&#10;有形固定資産減価償却率">
          <a:extLst>
            <a:ext uri="{FF2B5EF4-FFF2-40B4-BE49-F238E27FC236}">
              <a16:creationId xmlns:a16="http://schemas.microsoft.com/office/drawing/2014/main" id="{BA1B1E6C-B061-4993-9D56-0781D8A25FE2}"/>
            </a:ext>
          </a:extLst>
        </xdr:cNvPr>
        <xdr:cNvSpPr txBox="1"/>
      </xdr:nvSpPr>
      <xdr:spPr>
        <a:xfrm>
          <a:off x="13500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108149</xdr:rowOff>
    </xdr:from>
    <xdr:ext cx="405111" cy="259045"/>
    <xdr:sp macro="" textlink="">
      <xdr:nvSpPr>
        <xdr:cNvPr id="568" name="n_4mainValue【学校施設】&#10;有形固定資産減価償却率">
          <a:extLst>
            <a:ext uri="{FF2B5EF4-FFF2-40B4-BE49-F238E27FC236}">
              <a16:creationId xmlns:a16="http://schemas.microsoft.com/office/drawing/2014/main" id="{C1AB59FA-DAA6-4ED6-8738-8BB1655D2185}"/>
            </a:ext>
          </a:extLst>
        </xdr:cNvPr>
        <xdr:cNvSpPr txBox="1"/>
      </xdr:nvSpPr>
      <xdr:spPr>
        <a:xfrm>
          <a:off x="12611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9895CFB2-80A3-44F5-A3B6-DE32A9B220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51F4ED49-1C6C-458D-A31B-8E30841FF4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B138E89-6BEE-418E-82E7-EE6F0FFAA7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00D5C10-E0A4-4EA0-B8DD-33426F937A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E12AAE6-5C68-4F70-B94A-843CBCA0E8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D150925F-B15E-4090-A8E0-EAC6C10394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7F9B461C-3890-4E4D-BF01-FFACE4D09C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263B0B4-76F7-4F85-8B74-5E01BD623F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E02556A8-ECBE-45A1-906F-3AC9221D311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6E42B75-B322-4B94-8790-8AB16828E9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C51BCEAF-BE9F-4A38-959D-E3B28FD3C3F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814ADE71-E097-4E9A-AF16-DFF7EC14D10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6D98210B-60B8-4B9A-A9D4-CA0A4F38DE0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F451A99B-E65F-4B01-9100-236F83D270A2}"/>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D8866B0F-2EDB-4744-A245-DDA35534237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D3DADD7A-64E4-4091-857E-FEAB4085C3A8}"/>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390E0D5C-6FA2-4558-86EB-58B7D5FB572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62D847D7-D2EB-47BD-A0C9-EFBB1652A07E}"/>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FB3B91A7-5256-41EE-8977-4BCA24C720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A4C6FE0D-1A51-4A51-8210-39892DBAC00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9A92FDD-C69F-4428-BB69-5CBA625CA5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C77948CA-3D42-4B25-8C50-166271C9C608}"/>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9304AFB-0688-4BD9-8059-E44180F2A992}"/>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28F7663B-3CC2-4BFD-ACE3-E8DB2E028179}"/>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951BB7B9-BDD0-4D94-88F7-C6077D9EDEF8}"/>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29C8C1E0-ED8F-462D-924F-35BF9FDCF366}"/>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7C2A5337-6C5E-4327-B0BC-80BE6AC49E2A}"/>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66CAF7E4-3D72-4484-99EC-5E3D20B39BBE}"/>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BF14FC6D-4724-45BC-A909-244D476E01A2}"/>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F5A75489-C403-4342-9622-B85560DDF443}"/>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39E85FB3-3381-4DED-A650-6A76D5A69779}"/>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4C232D2F-168D-4A5A-AF64-AE689B72A59A}"/>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7D63C0B-2A44-44EF-BAD7-7245741E7B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63E3F25-B68A-4FE1-83D0-6AD4C458EE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05F2601-12C4-4E4C-9A7D-EC49A5BC28E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3106CA9-4A3B-4660-9201-360563D4D4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755F585-F583-4C00-9DFD-9B21E4B5841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41372</xdr:rowOff>
    </xdr:from>
    <xdr:to>
      <xdr:col>116</xdr:col>
      <xdr:colOff>114300</xdr:colOff>
      <xdr:row>62</xdr:row>
      <xdr:rowOff>142972</xdr:rowOff>
    </xdr:to>
    <xdr:sp macro="" textlink="">
      <xdr:nvSpPr>
        <xdr:cNvPr id="606" name="楕円 605">
          <a:extLst>
            <a:ext uri="{FF2B5EF4-FFF2-40B4-BE49-F238E27FC236}">
              <a16:creationId xmlns:a16="http://schemas.microsoft.com/office/drawing/2014/main" id="{896EBFBB-D0C8-4FEB-B435-2E3DDCC76D5A}"/>
            </a:ext>
          </a:extLst>
        </xdr:cNvPr>
        <xdr:cNvSpPr/>
      </xdr:nvSpPr>
      <xdr:spPr>
        <a:xfrm>
          <a:off x="22110700" y="106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64249</xdr:rowOff>
    </xdr:from>
    <xdr:ext cx="469744" cy="259045"/>
    <xdr:sp macro="" textlink="">
      <xdr:nvSpPr>
        <xdr:cNvPr id="607" name="【学校施設】&#10;一人当たり面積該当値テキスト">
          <a:extLst>
            <a:ext uri="{FF2B5EF4-FFF2-40B4-BE49-F238E27FC236}">
              <a16:creationId xmlns:a16="http://schemas.microsoft.com/office/drawing/2014/main" id="{984B4E06-44AD-46D0-85F6-618B4E17E3D8}"/>
            </a:ext>
          </a:extLst>
        </xdr:cNvPr>
        <xdr:cNvSpPr txBox="1"/>
      </xdr:nvSpPr>
      <xdr:spPr>
        <a:xfrm>
          <a:off x="22199600" y="1052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51110</xdr:rowOff>
    </xdr:from>
    <xdr:to>
      <xdr:col>112</xdr:col>
      <xdr:colOff>38100</xdr:colOff>
      <xdr:row>62</xdr:row>
      <xdr:rowOff>152710</xdr:rowOff>
    </xdr:to>
    <xdr:sp macro="" textlink="">
      <xdr:nvSpPr>
        <xdr:cNvPr id="608" name="楕円 607">
          <a:extLst>
            <a:ext uri="{FF2B5EF4-FFF2-40B4-BE49-F238E27FC236}">
              <a16:creationId xmlns:a16="http://schemas.microsoft.com/office/drawing/2014/main" id="{69E1EFED-F5C6-4F63-ADFA-66AC1CF19360}"/>
            </a:ext>
          </a:extLst>
        </xdr:cNvPr>
        <xdr:cNvSpPr/>
      </xdr:nvSpPr>
      <xdr:spPr>
        <a:xfrm>
          <a:off x="21272500" y="1068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92172</xdr:rowOff>
    </xdr:from>
    <xdr:to>
      <xdr:col>116</xdr:col>
      <xdr:colOff>63500</xdr:colOff>
      <xdr:row>62</xdr:row>
      <xdr:rowOff>101910</xdr:rowOff>
    </xdr:to>
    <xdr:cxnSp macro="">
      <xdr:nvCxnSpPr>
        <xdr:cNvPr id="609" name="直線コネクタ 608">
          <a:extLst>
            <a:ext uri="{FF2B5EF4-FFF2-40B4-BE49-F238E27FC236}">
              <a16:creationId xmlns:a16="http://schemas.microsoft.com/office/drawing/2014/main" id="{38096DD8-0F8C-4CD2-8B55-2AF8DB9BB597}"/>
            </a:ext>
          </a:extLst>
        </xdr:cNvPr>
        <xdr:cNvCxnSpPr/>
      </xdr:nvCxnSpPr>
      <xdr:spPr>
        <a:xfrm flipV="1">
          <a:off x="21323300" y="10722072"/>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55225</xdr:rowOff>
    </xdr:from>
    <xdr:to>
      <xdr:col>107</xdr:col>
      <xdr:colOff>101600</xdr:colOff>
      <xdr:row>62</xdr:row>
      <xdr:rowOff>156825</xdr:rowOff>
    </xdr:to>
    <xdr:sp macro="" textlink="">
      <xdr:nvSpPr>
        <xdr:cNvPr id="610" name="楕円 609">
          <a:extLst>
            <a:ext uri="{FF2B5EF4-FFF2-40B4-BE49-F238E27FC236}">
              <a16:creationId xmlns:a16="http://schemas.microsoft.com/office/drawing/2014/main" id="{1F853B2D-1965-4602-A306-178D79E42D89}"/>
            </a:ext>
          </a:extLst>
        </xdr:cNvPr>
        <xdr:cNvSpPr/>
      </xdr:nvSpPr>
      <xdr:spPr>
        <a:xfrm>
          <a:off x="20383500" y="106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101910</xdr:rowOff>
    </xdr:from>
    <xdr:to>
      <xdr:col>111</xdr:col>
      <xdr:colOff>177800</xdr:colOff>
      <xdr:row>62</xdr:row>
      <xdr:rowOff>106025</xdr:rowOff>
    </xdr:to>
    <xdr:cxnSp macro="">
      <xdr:nvCxnSpPr>
        <xdr:cNvPr id="611" name="直線コネクタ 610">
          <a:extLst>
            <a:ext uri="{FF2B5EF4-FFF2-40B4-BE49-F238E27FC236}">
              <a16:creationId xmlns:a16="http://schemas.microsoft.com/office/drawing/2014/main" id="{8F63200A-87A7-467D-AF74-46DF42EA073D}"/>
            </a:ext>
          </a:extLst>
        </xdr:cNvPr>
        <xdr:cNvCxnSpPr/>
      </xdr:nvCxnSpPr>
      <xdr:spPr>
        <a:xfrm flipV="1">
          <a:off x="20434300" y="1073181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61626</xdr:rowOff>
    </xdr:from>
    <xdr:to>
      <xdr:col>102</xdr:col>
      <xdr:colOff>165100</xdr:colOff>
      <xdr:row>62</xdr:row>
      <xdr:rowOff>163226</xdr:rowOff>
    </xdr:to>
    <xdr:sp macro="" textlink="">
      <xdr:nvSpPr>
        <xdr:cNvPr id="612" name="楕円 611">
          <a:extLst>
            <a:ext uri="{FF2B5EF4-FFF2-40B4-BE49-F238E27FC236}">
              <a16:creationId xmlns:a16="http://schemas.microsoft.com/office/drawing/2014/main" id="{D22CAF83-4A70-4536-B018-870B78C4F2A0}"/>
            </a:ext>
          </a:extLst>
        </xdr:cNvPr>
        <xdr:cNvSpPr/>
      </xdr:nvSpPr>
      <xdr:spPr>
        <a:xfrm>
          <a:off x="19494500" y="106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106025</xdr:rowOff>
    </xdr:from>
    <xdr:to>
      <xdr:col>107</xdr:col>
      <xdr:colOff>50800</xdr:colOff>
      <xdr:row>62</xdr:row>
      <xdr:rowOff>112426</xdr:rowOff>
    </xdr:to>
    <xdr:cxnSp macro="">
      <xdr:nvCxnSpPr>
        <xdr:cNvPr id="613" name="直線コネクタ 612">
          <a:extLst>
            <a:ext uri="{FF2B5EF4-FFF2-40B4-BE49-F238E27FC236}">
              <a16:creationId xmlns:a16="http://schemas.microsoft.com/office/drawing/2014/main" id="{787DBF6B-39A1-441F-A2AA-A863B46831E8}"/>
            </a:ext>
          </a:extLst>
        </xdr:cNvPr>
        <xdr:cNvCxnSpPr/>
      </xdr:nvCxnSpPr>
      <xdr:spPr>
        <a:xfrm flipV="1">
          <a:off x="19545300" y="1073592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68712</xdr:rowOff>
    </xdr:from>
    <xdr:to>
      <xdr:col>98</xdr:col>
      <xdr:colOff>38100</xdr:colOff>
      <xdr:row>62</xdr:row>
      <xdr:rowOff>170312</xdr:rowOff>
    </xdr:to>
    <xdr:sp macro="" textlink="">
      <xdr:nvSpPr>
        <xdr:cNvPr id="614" name="楕円 613">
          <a:extLst>
            <a:ext uri="{FF2B5EF4-FFF2-40B4-BE49-F238E27FC236}">
              <a16:creationId xmlns:a16="http://schemas.microsoft.com/office/drawing/2014/main" id="{5F2BEEBF-023C-4061-81DB-FBE224FEEAA5}"/>
            </a:ext>
          </a:extLst>
        </xdr:cNvPr>
        <xdr:cNvSpPr/>
      </xdr:nvSpPr>
      <xdr:spPr>
        <a:xfrm>
          <a:off x="18605500" y="106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112426</xdr:rowOff>
    </xdr:from>
    <xdr:to>
      <xdr:col>102</xdr:col>
      <xdr:colOff>114300</xdr:colOff>
      <xdr:row>62</xdr:row>
      <xdr:rowOff>119512</xdr:rowOff>
    </xdr:to>
    <xdr:cxnSp macro="">
      <xdr:nvCxnSpPr>
        <xdr:cNvPr id="615" name="直線コネクタ 614">
          <a:extLst>
            <a:ext uri="{FF2B5EF4-FFF2-40B4-BE49-F238E27FC236}">
              <a16:creationId xmlns:a16="http://schemas.microsoft.com/office/drawing/2014/main" id="{693F94FF-C83E-4516-BC28-62898DA04A39}"/>
            </a:ext>
          </a:extLst>
        </xdr:cNvPr>
        <xdr:cNvCxnSpPr/>
      </xdr:nvCxnSpPr>
      <xdr:spPr>
        <a:xfrm flipV="1">
          <a:off x="18656300" y="1074232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36C28D3C-9CF4-4209-A655-C2A1D0591AFD}"/>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48DE6238-DF3C-4770-A320-AEE9E139A51C}"/>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517035B9-4604-424B-9919-A5B00774ADED}"/>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a:extLst>
            <a:ext uri="{FF2B5EF4-FFF2-40B4-BE49-F238E27FC236}">
              <a16:creationId xmlns:a16="http://schemas.microsoft.com/office/drawing/2014/main" id="{91A23C65-AA75-4DA1-BBDA-31606F531F2F}"/>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169237</xdr:rowOff>
    </xdr:from>
    <xdr:ext cx="469744" cy="259045"/>
    <xdr:sp macro="" textlink="">
      <xdr:nvSpPr>
        <xdr:cNvPr id="620" name="n_1mainValue【学校施設】&#10;一人当たり面積">
          <a:extLst>
            <a:ext uri="{FF2B5EF4-FFF2-40B4-BE49-F238E27FC236}">
              <a16:creationId xmlns:a16="http://schemas.microsoft.com/office/drawing/2014/main" id="{FE90A27A-7EC8-4F6B-B554-E2E59450CE21}"/>
            </a:ext>
          </a:extLst>
        </xdr:cNvPr>
        <xdr:cNvSpPr txBox="1"/>
      </xdr:nvSpPr>
      <xdr:spPr>
        <a:xfrm>
          <a:off x="21075727" y="104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1902</xdr:rowOff>
    </xdr:from>
    <xdr:ext cx="469744" cy="259045"/>
    <xdr:sp macro="" textlink="">
      <xdr:nvSpPr>
        <xdr:cNvPr id="621" name="n_2mainValue【学校施設】&#10;一人当たり面積">
          <a:extLst>
            <a:ext uri="{FF2B5EF4-FFF2-40B4-BE49-F238E27FC236}">
              <a16:creationId xmlns:a16="http://schemas.microsoft.com/office/drawing/2014/main" id="{5B5537F4-43F6-4807-9F7A-06DAE5B9DDDB}"/>
            </a:ext>
          </a:extLst>
        </xdr:cNvPr>
        <xdr:cNvSpPr txBox="1"/>
      </xdr:nvSpPr>
      <xdr:spPr>
        <a:xfrm>
          <a:off x="20199427" y="1046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8303</xdr:rowOff>
    </xdr:from>
    <xdr:ext cx="469744" cy="259045"/>
    <xdr:sp macro="" textlink="">
      <xdr:nvSpPr>
        <xdr:cNvPr id="622" name="n_3mainValue【学校施設】&#10;一人当たり面積">
          <a:extLst>
            <a:ext uri="{FF2B5EF4-FFF2-40B4-BE49-F238E27FC236}">
              <a16:creationId xmlns:a16="http://schemas.microsoft.com/office/drawing/2014/main" id="{067815BB-E60A-4333-9BE6-56780281036B}"/>
            </a:ext>
          </a:extLst>
        </xdr:cNvPr>
        <xdr:cNvSpPr txBox="1"/>
      </xdr:nvSpPr>
      <xdr:spPr>
        <a:xfrm>
          <a:off x="19310427" y="1046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15389</xdr:rowOff>
    </xdr:from>
    <xdr:ext cx="469744" cy="259045"/>
    <xdr:sp macro="" textlink="">
      <xdr:nvSpPr>
        <xdr:cNvPr id="623" name="n_4mainValue【学校施設】&#10;一人当たり面積">
          <a:extLst>
            <a:ext uri="{FF2B5EF4-FFF2-40B4-BE49-F238E27FC236}">
              <a16:creationId xmlns:a16="http://schemas.microsoft.com/office/drawing/2014/main" id="{FA9DC969-EF7B-4942-A78A-D77BA1B60AE0}"/>
            </a:ext>
          </a:extLst>
        </xdr:cNvPr>
        <xdr:cNvSpPr txBox="1"/>
      </xdr:nvSpPr>
      <xdr:spPr>
        <a:xfrm>
          <a:off x="18421427" y="1047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50A04DA-B773-441F-981C-DA9E47F2E3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A0849823-27F2-485F-9F2C-59F9561B88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9277FEB3-24B6-46CB-B005-2781D2ECAF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3520F492-E268-4C04-936E-BC94CA9D70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FC6E165E-AF68-4A8F-BF4B-4ACE00A45C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D490109-F93A-4078-9B16-223CD1465C4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C62C3B21-398D-47D5-BC8B-2CCA3F07494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FE306BAE-C6AB-44A2-A88D-C9DF6F207A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F0EAECCA-F218-462F-B44D-3815C17B93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BEC3EEF2-9959-44AC-9D05-3080484C4E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D9CCA6C8-65AF-447F-A52C-C1042515F2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75C8CCAE-7CC8-4B1C-8A59-6A162C13982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6C2B244-0AB7-4B18-A268-1B59E3A4F3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C4BD221B-3916-4943-A60C-2292A53FDE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FC2BF187-22EC-47D6-8065-3136AD43DDB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F0A47391-962C-4AE0-8574-EB7477CB346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E6E39298-7B9B-44AB-A0E5-49596ED300C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B5C7613B-608E-42BF-ABF3-EDC9FC0EDF5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50FF711-9F49-4644-BF31-552ECB6FD46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A3E504AE-EA12-4E44-B1B9-D57D6A7B9C5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E44E903C-AEE2-4101-A74A-0E19FC77D97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7EB0A635-4E94-4B31-8EB0-F014D48D25A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6A297F4D-9E72-4F26-9F3E-E927E1AE46B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138CAB0-8051-453D-8B59-ACB29E1D75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919F2C78-F5B5-4594-B1FB-25B67732CE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6F29C78A-C7A6-4188-B6CB-70EAF53169B5}"/>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9857894E-D4CE-4086-BAFA-FDBF8A18A6A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573BA19C-95F3-4275-B9E8-12040F33FB5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8CB16149-F0CE-4FA3-9AB9-D2237BABE5B0}"/>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82A9F125-BDB4-4D38-83BD-2719E1D3A6C7}"/>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F31824AB-0B12-44CF-82E4-CDBDF68D2118}"/>
            </a:ext>
          </a:extLst>
        </xdr:cNvPr>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795E348C-40C0-4DA7-A337-4FFC6B58F8F7}"/>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D5405F8A-03C5-4AA0-AB0D-BFCAB822902E}"/>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87E9ACAB-EB43-43A8-8476-1C8E809B633C}"/>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D5F03360-E9F5-4005-92D0-36C74A762446}"/>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E8EED819-1612-42F5-BAB6-A1431D68517D}"/>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7A609C6-EF70-4AA5-946C-FA8669D6EAD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5B9C1C9-C922-46D2-8207-A17D3D4177F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DD1D2CA-E7AC-4204-9104-FB938840DF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B5323DD-DE13-4E14-8693-DB317D4CFA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987913B-6FB0-4818-B3E7-A3A97F7F0A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137523</xdr:rowOff>
    </xdr:from>
    <xdr:to>
      <xdr:col>85</xdr:col>
      <xdr:colOff>177800</xdr:colOff>
      <xdr:row>86</xdr:row>
      <xdr:rowOff>67673</xdr:rowOff>
    </xdr:to>
    <xdr:sp macro="" textlink="">
      <xdr:nvSpPr>
        <xdr:cNvPr id="665" name="楕円 664">
          <a:extLst>
            <a:ext uri="{FF2B5EF4-FFF2-40B4-BE49-F238E27FC236}">
              <a16:creationId xmlns:a16="http://schemas.microsoft.com/office/drawing/2014/main" id="{F82B5220-BDE4-4C39-9B21-5DD77DBD2AA8}"/>
            </a:ext>
          </a:extLst>
        </xdr:cNvPr>
        <xdr:cNvSpPr/>
      </xdr:nvSpPr>
      <xdr:spPr>
        <a:xfrm>
          <a:off x="16268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115950</xdr:rowOff>
    </xdr:from>
    <xdr:ext cx="405111" cy="259045"/>
    <xdr:sp macro="" textlink="">
      <xdr:nvSpPr>
        <xdr:cNvPr id="666" name="【児童館】&#10;有形固定資産減価償却率該当値テキスト">
          <a:extLst>
            <a:ext uri="{FF2B5EF4-FFF2-40B4-BE49-F238E27FC236}">
              <a16:creationId xmlns:a16="http://schemas.microsoft.com/office/drawing/2014/main" id="{911D23A3-F818-4EAB-94D1-CE3E411732BF}"/>
            </a:ext>
          </a:extLst>
        </xdr:cNvPr>
        <xdr:cNvSpPr txBox="1"/>
      </xdr:nvSpPr>
      <xdr:spPr>
        <a:xfrm>
          <a:off x="16357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33020</xdr:rowOff>
    </xdr:from>
    <xdr:to>
      <xdr:col>81</xdr:col>
      <xdr:colOff>101600</xdr:colOff>
      <xdr:row>86</xdr:row>
      <xdr:rowOff>134620</xdr:rowOff>
    </xdr:to>
    <xdr:sp macro="" textlink="">
      <xdr:nvSpPr>
        <xdr:cNvPr id="667" name="楕円 666">
          <a:extLst>
            <a:ext uri="{FF2B5EF4-FFF2-40B4-BE49-F238E27FC236}">
              <a16:creationId xmlns:a16="http://schemas.microsoft.com/office/drawing/2014/main" id="{4D6ADA18-E9A0-421A-8650-ABC98B31183E}"/>
            </a:ext>
          </a:extLst>
        </xdr:cNvPr>
        <xdr:cNvSpPr/>
      </xdr:nvSpPr>
      <xdr:spPr>
        <a:xfrm>
          <a:off x="1543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16873</xdr:rowOff>
    </xdr:from>
    <xdr:to>
      <xdr:col>85</xdr:col>
      <xdr:colOff>127000</xdr:colOff>
      <xdr:row>86</xdr:row>
      <xdr:rowOff>83820</xdr:rowOff>
    </xdr:to>
    <xdr:cxnSp macro="">
      <xdr:nvCxnSpPr>
        <xdr:cNvPr id="668" name="直線コネクタ 667">
          <a:extLst>
            <a:ext uri="{FF2B5EF4-FFF2-40B4-BE49-F238E27FC236}">
              <a16:creationId xmlns:a16="http://schemas.microsoft.com/office/drawing/2014/main" id="{A48A6032-ACD9-4A0D-8AB7-6A92FD99CE2E}"/>
            </a:ext>
          </a:extLst>
        </xdr:cNvPr>
        <xdr:cNvCxnSpPr/>
      </xdr:nvCxnSpPr>
      <xdr:spPr>
        <a:xfrm flipV="1">
          <a:off x="15481300" y="1476157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90170</xdr:rowOff>
    </xdr:from>
    <xdr:to>
      <xdr:col>76</xdr:col>
      <xdr:colOff>165100</xdr:colOff>
      <xdr:row>87</xdr:row>
      <xdr:rowOff>20320</xdr:rowOff>
    </xdr:to>
    <xdr:sp macro="" textlink="">
      <xdr:nvSpPr>
        <xdr:cNvPr id="669" name="楕円 668">
          <a:extLst>
            <a:ext uri="{FF2B5EF4-FFF2-40B4-BE49-F238E27FC236}">
              <a16:creationId xmlns:a16="http://schemas.microsoft.com/office/drawing/2014/main" id="{22065EBD-FE5D-4187-B4FB-AE141DF940F8}"/>
            </a:ext>
          </a:extLst>
        </xdr:cNvPr>
        <xdr:cNvSpPr/>
      </xdr:nvSpPr>
      <xdr:spPr>
        <a:xfrm>
          <a:off x="14541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83820</xdr:rowOff>
    </xdr:from>
    <xdr:to>
      <xdr:col>81</xdr:col>
      <xdr:colOff>50800</xdr:colOff>
      <xdr:row>86</xdr:row>
      <xdr:rowOff>140970</xdr:rowOff>
    </xdr:to>
    <xdr:cxnSp macro="">
      <xdr:nvCxnSpPr>
        <xdr:cNvPr id="670" name="直線コネクタ 669">
          <a:extLst>
            <a:ext uri="{FF2B5EF4-FFF2-40B4-BE49-F238E27FC236}">
              <a16:creationId xmlns:a16="http://schemas.microsoft.com/office/drawing/2014/main" id="{BAB7118E-363B-4CE0-B66B-159B05E4F089}"/>
            </a:ext>
          </a:extLst>
        </xdr:cNvPr>
        <xdr:cNvCxnSpPr/>
      </xdr:nvCxnSpPr>
      <xdr:spPr>
        <a:xfrm flipV="1">
          <a:off x="14592300" y="14828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88537</xdr:rowOff>
    </xdr:from>
    <xdr:to>
      <xdr:col>72</xdr:col>
      <xdr:colOff>38100</xdr:colOff>
      <xdr:row>87</xdr:row>
      <xdr:rowOff>18687</xdr:rowOff>
    </xdr:to>
    <xdr:sp macro="" textlink="">
      <xdr:nvSpPr>
        <xdr:cNvPr id="671" name="楕円 670">
          <a:extLst>
            <a:ext uri="{FF2B5EF4-FFF2-40B4-BE49-F238E27FC236}">
              <a16:creationId xmlns:a16="http://schemas.microsoft.com/office/drawing/2014/main" id="{44EC7831-9149-4EFF-B490-C71BBA173563}"/>
            </a:ext>
          </a:extLst>
        </xdr:cNvPr>
        <xdr:cNvSpPr/>
      </xdr:nvSpPr>
      <xdr:spPr>
        <a:xfrm>
          <a:off x="13652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139337</xdr:rowOff>
    </xdr:from>
    <xdr:to>
      <xdr:col>76</xdr:col>
      <xdr:colOff>114300</xdr:colOff>
      <xdr:row>86</xdr:row>
      <xdr:rowOff>140970</xdr:rowOff>
    </xdr:to>
    <xdr:cxnSp macro="">
      <xdr:nvCxnSpPr>
        <xdr:cNvPr id="672" name="直線コネクタ 671">
          <a:extLst>
            <a:ext uri="{FF2B5EF4-FFF2-40B4-BE49-F238E27FC236}">
              <a16:creationId xmlns:a16="http://schemas.microsoft.com/office/drawing/2014/main" id="{64FC7ACA-F76F-4360-ACCD-44C2F7493A65}"/>
            </a:ext>
          </a:extLst>
        </xdr:cNvPr>
        <xdr:cNvCxnSpPr/>
      </xdr:nvCxnSpPr>
      <xdr:spPr>
        <a:xfrm>
          <a:off x="13703300" y="14884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3" name="楕円 672">
          <a:extLst>
            <a:ext uri="{FF2B5EF4-FFF2-40B4-BE49-F238E27FC236}">
              <a16:creationId xmlns:a16="http://schemas.microsoft.com/office/drawing/2014/main" id="{B2079786-1D3C-4CE5-BAE4-9BFAFD405AD6}"/>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139337</xdr:rowOff>
    </xdr:from>
    <xdr:to>
      <xdr:col>71</xdr:col>
      <xdr:colOff>177800</xdr:colOff>
      <xdr:row>86</xdr:row>
      <xdr:rowOff>168729</xdr:rowOff>
    </xdr:to>
    <xdr:cxnSp macro="">
      <xdr:nvCxnSpPr>
        <xdr:cNvPr id="674" name="直線コネクタ 673">
          <a:extLst>
            <a:ext uri="{FF2B5EF4-FFF2-40B4-BE49-F238E27FC236}">
              <a16:creationId xmlns:a16="http://schemas.microsoft.com/office/drawing/2014/main" id="{4E8C31F0-36D0-4F92-AA65-36D7539F2F6B}"/>
            </a:ext>
          </a:extLst>
        </xdr:cNvPr>
        <xdr:cNvCxnSpPr/>
      </xdr:nvCxnSpPr>
      <xdr:spPr>
        <a:xfrm flipV="1">
          <a:off x="12814300" y="1488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5" name="n_1aveValue【児童館】&#10;有形固定資産減価償却率">
          <a:extLst>
            <a:ext uri="{FF2B5EF4-FFF2-40B4-BE49-F238E27FC236}">
              <a16:creationId xmlns:a16="http://schemas.microsoft.com/office/drawing/2014/main" id="{61D68C04-C45B-4CB6-86E1-6D880E9C66A8}"/>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76" name="n_2aveValue【児童館】&#10;有形固定資産減価償却率">
          <a:extLst>
            <a:ext uri="{FF2B5EF4-FFF2-40B4-BE49-F238E27FC236}">
              <a16:creationId xmlns:a16="http://schemas.microsoft.com/office/drawing/2014/main" id="{2ADF4CEA-32E9-4C6A-9AA3-5D557C49B9DA}"/>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77" name="n_3aveValue【児童館】&#10;有形固定資産減価償却率">
          <a:extLst>
            <a:ext uri="{FF2B5EF4-FFF2-40B4-BE49-F238E27FC236}">
              <a16:creationId xmlns:a16="http://schemas.microsoft.com/office/drawing/2014/main" id="{3257DE8F-353D-47CA-B8DF-DE059FE80F70}"/>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8" name="n_4aveValue【児童館】&#10;有形固定資産減価償却率">
          <a:extLst>
            <a:ext uri="{FF2B5EF4-FFF2-40B4-BE49-F238E27FC236}">
              <a16:creationId xmlns:a16="http://schemas.microsoft.com/office/drawing/2014/main" id="{2DE49B16-595C-47EE-97AE-1BD02FE51F02}"/>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125747</xdr:rowOff>
    </xdr:from>
    <xdr:ext cx="405111" cy="259045"/>
    <xdr:sp macro="" textlink="">
      <xdr:nvSpPr>
        <xdr:cNvPr id="679" name="n_1mainValue【児童館】&#10;有形固定資産減価償却率">
          <a:extLst>
            <a:ext uri="{FF2B5EF4-FFF2-40B4-BE49-F238E27FC236}">
              <a16:creationId xmlns:a16="http://schemas.microsoft.com/office/drawing/2014/main" id="{FA75D958-EFCB-464F-B58E-136D20E8A7B5}"/>
            </a:ext>
          </a:extLst>
        </xdr:cNvPr>
        <xdr:cNvSpPr txBox="1"/>
      </xdr:nvSpPr>
      <xdr:spPr>
        <a:xfrm>
          <a:off x="152660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11447</xdr:rowOff>
    </xdr:from>
    <xdr:ext cx="405111" cy="259045"/>
    <xdr:sp macro="" textlink="">
      <xdr:nvSpPr>
        <xdr:cNvPr id="680" name="n_2mainValue【児童館】&#10;有形固定資産減価償却率">
          <a:extLst>
            <a:ext uri="{FF2B5EF4-FFF2-40B4-BE49-F238E27FC236}">
              <a16:creationId xmlns:a16="http://schemas.microsoft.com/office/drawing/2014/main" id="{915820F0-6DD7-4015-A649-01E553CC4B18}"/>
            </a:ext>
          </a:extLst>
        </xdr:cNvPr>
        <xdr:cNvSpPr txBox="1"/>
      </xdr:nvSpPr>
      <xdr:spPr>
        <a:xfrm>
          <a:off x="143897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9814</xdr:rowOff>
    </xdr:from>
    <xdr:ext cx="405111" cy="259045"/>
    <xdr:sp macro="" textlink="">
      <xdr:nvSpPr>
        <xdr:cNvPr id="681" name="n_3mainValue【児童館】&#10;有形固定資産減価償却率">
          <a:extLst>
            <a:ext uri="{FF2B5EF4-FFF2-40B4-BE49-F238E27FC236}">
              <a16:creationId xmlns:a16="http://schemas.microsoft.com/office/drawing/2014/main" id="{ED3521A0-0E5F-44C5-96E3-2F7C89168DC6}"/>
            </a:ext>
          </a:extLst>
        </xdr:cNvPr>
        <xdr:cNvSpPr txBox="1"/>
      </xdr:nvSpPr>
      <xdr:spPr>
        <a:xfrm>
          <a:off x="13500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2" name="n_4mainValue【児童館】&#10;有形固定資産減価償却率">
          <a:extLst>
            <a:ext uri="{FF2B5EF4-FFF2-40B4-BE49-F238E27FC236}">
              <a16:creationId xmlns:a16="http://schemas.microsoft.com/office/drawing/2014/main" id="{4B59DFEE-43EA-4D3A-978B-58B9FA78643D}"/>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E6D8CA32-B8D3-4B77-9B57-FFB8EF77FB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9BD9B9FB-7319-478C-9247-ECF701828A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6F45A50-1B35-4035-933A-E592D455DC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EE9AF613-B313-4609-939B-473FFC847E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7B110EBF-A5F5-455D-9619-913AEA6726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B0B6969F-2398-42FA-BD92-6ED13B2CBD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C47CEA6F-5FE6-46FA-A525-7EB0D14357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9A0EDCE8-CD02-49C2-9423-63A2E445649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5CBAA2B2-D0C7-458B-AAF1-C7BF560D86C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57985981-107C-4B81-B3E9-AA940BA865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E7EFE0C9-E78B-4B1D-AF88-4EF23353AB0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2E97A987-B4ED-4D26-AA0F-C2F61C1E8BF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A3AF2A77-1E4E-4BAA-BAEC-1548592BF07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BDB863B3-D389-494C-8FCA-B3999B15589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14E47541-64F7-4675-9B6B-A483A8A20E5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785BC1AC-2732-40F7-A18E-F4BDEA04ED5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2455A050-A0F0-438F-AB01-86C20E5215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5EB5986D-11CD-4394-A1B3-CA9CE2FA68D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33633C20-6B6D-494A-AD18-F0409C1748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D7DE98-3BB5-408D-B12E-84BFB8D046A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6D0E77AE-9824-4D3E-9240-D69E25F06D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3D07F075-D1A0-43C3-9801-35176216F539}"/>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71D7D9A8-29DB-4E56-B8AB-77987F613D6F}"/>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A86D619B-03BB-4D9D-835B-2CD9B211F01C}"/>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D8B34E71-96C5-4651-95E9-3FE48AA5E400}"/>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4D32D360-8AF1-4482-A738-932B27A9AECD}"/>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709" name="【児童館】&#10;一人当たり面積平均値テキスト">
          <a:extLst>
            <a:ext uri="{FF2B5EF4-FFF2-40B4-BE49-F238E27FC236}">
              <a16:creationId xmlns:a16="http://schemas.microsoft.com/office/drawing/2014/main" id="{286461D3-606E-41F6-8EAE-5106A7CB1F26}"/>
            </a:ext>
          </a:extLst>
        </xdr:cNvPr>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324F5D89-C6E2-428B-A1CB-1802030E04E4}"/>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C3E14AF9-0F0A-4E7B-BC6C-31D254079889}"/>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84B531CC-AD35-4BD2-9B37-9D02CB5EB5B7}"/>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1D89590E-BA66-42C6-9261-0871DAF4A185}"/>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DE773033-7E1B-4C37-BD60-5E90F417E126}"/>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45D2562-1456-4F27-896F-4F07CEB396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804D5596-6442-4828-BAD5-7F802A8E0F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79851E7-D0BC-4C13-B9EA-8A53D6CDC90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70DF464-FA61-40F5-80AF-3114751C7E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B8B55DD-3A7F-47C0-B020-F1B4FE2A8E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20" name="楕円 719">
          <a:extLst>
            <a:ext uri="{FF2B5EF4-FFF2-40B4-BE49-F238E27FC236}">
              <a16:creationId xmlns:a16="http://schemas.microsoft.com/office/drawing/2014/main" id="{605F9EF3-C73F-4AFC-9CB3-DDD463816F02}"/>
            </a:ext>
          </a:extLst>
        </xdr:cNvPr>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721" name="【児童館】&#10;一人当たり面積該当値テキスト">
          <a:extLst>
            <a:ext uri="{FF2B5EF4-FFF2-40B4-BE49-F238E27FC236}">
              <a16:creationId xmlns:a16="http://schemas.microsoft.com/office/drawing/2014/main" id="{C07776C8-58E7-45B8-8F37-51AF9FDDBFDA}"/>
            </a:ext>
          </a:extLst>
        </xdr:cNvPr>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49022</xdr:rowOff>
    </xdr:from>
    <xdr:to>
      <xdr:col>112</xdr:col>
      <xdr:colOff>38100</xdr:colOff>
      <xdr:row>84</xdr:row>
      <xdr:rowOff>150622</xdr:rowOff>
    </xdr:to>
    <xdr:sp macro="" textlink="">
      <xdr:nvSpPr>
        <xdr:cNvPr id="722" name="楕円 721">
          <a:extLst>
            <a:ext uri="{FF2B5EF4-FFF2-40B4-BE49-F238E27FC236}">
              <a16:creationId xmlns:a16="http://schemas.microsoft.com/office/drawing/2014/main" id="{302B1C1E-335B-4A62-B9D1-8BE38D4A4985}"/>
            </a:ext>
          </a:extLst>
        </xdr:cNvPr>
        <xdr:cNvSpPr/>
      </xdr:nvSpPr>
      <xdr:spPr>
        <a:xfrm>
          <a:off x="21272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99822</xdr:rowOff>
    </xdr:to>
    <xdr:cxnSp macro="">
      <xdr:nvCxnSpPr>
        <xdr:cNvPr id="723" name="直線コネクタ 722">
          <a:extLst>
            <a:ext uri="{FF2B5EF4-FFF2-40B4-BE49-F238E27FC236}">
              <a16:creationId xmlns:a16="http://schemas.microsoft.com/office/drawing/2014/main" id="{F543E4B4-8FDF-44A5-B835-120E75AB635E}"/>
            </a:ext>
          </a:extLst>
        </xdr:cNvPr>
        <xdr:cNvCxnSpPr/>
      </xdr:nvCxnSpPr>
      <xdr:spPr>
        <a:xfrm flipV="1">
          <a:off x="21323300" y="1449019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53594</xdr:rowOff>
    </xdr:from>
    <xdr:to>
      <xdr:col>107</xdr:col>
      <xdr:colOff>101600</xdr:colOff>
      <xdr:row>84</xdr:row>
      <xdr:rowOff>155194</xdr:rowOff>
    </xdr:to>
    <xdr:sp macro="" textlink="">
      <xdr:nvSpPr>
        <xdr:cNvPr id="724" name="楕円 723">
          <a:extLst>
            <a:ext uri="{FF2B5EF4-FFF2-40B4-BE49-F238E27FC236}">
              <a16:creationId xmlns:a16="http://schemas.microsoft.com/office/drawing/2014/main" id="{10814378-6E86-45D2-B9EC-CD2F12CB608F}"/>
            </a:ext>
          </a:extLst>
        </xdr:cNvPr>
        <xdr:cNvSpPr/>
      </xdr:nvSpPr>
      <xdr:spPr>
        <a:xfrm>
          <a:off x="20383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99822</xdr:rowOff>
    </xdr:from>
    <xdr:to>
      <xdr:col>111</xdr:col>
      <xdr:colOff>177800</xdr:colOff>
      <xdr:row>84</xdr:row>
      <xdr:rowOff>104394</xdr:rowOff>
    </xdr:to>
    <xdr:cxnSp macro="">
      <xdr:nvCxnSpPr>
        <xdr:cNvPr id="725" name="直線コネクタ 724">
          <a:extLst>
            <a:ext uri="{FF2B5EF4-FFF2-40B4-BE49-F238E27FC236}">
              <a16:creationId xmlns:a16="http://schemas.microsoft.com/office/drawing/2014/main" id="{6D797037-2C0E-406A-BD9F-05F4FCF923BB}"/>
            </a:ext>
          </a:extLst>
        </xdr:cNvPr>
        <xdr:cNvCxnSpPr/>
      </xdr:nvCxnSpPr>
      <xdr:spPr>
        <a:xfrm flipV="1">
          <a:off x="20434300" y="1450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62737</xdr:rowOff>
    </xdr:from>
    <xdr:to>
      <xdr:col>102</xdr:col>
      <xdr:colOff>165100</xdr:colOff>
      <xdr:row>84</xdr:row>
      <xdr:rowOff>164337</xdr:rowOff>
    </xdr:to>
    <xdr:sp macro="" textlink="">
      <xdr:nvSpPr>
        <xdr:cNvPr id="726" name="楕円 725">
          <a:extLst>
            <a:ext uri="{FF2B5EF4-FFF2-40B4-BE49-F238E27FC236}">
              <a16:creationId xmlns:a16="http://schemas.microsoft.com/office/drawing/2014/main" id="{98819A5D-2B71-4A3B-8D81-4E450774DBC6}"/>
            </a:ext>
          </a:extLst>
        </xdr:cNvPr>
        <xdr:cNvSpPr/>
      </xdr:nvSpPr>
      <xdr:spPr>
        <a:xfrm>
          <a:off x="19494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104394</xdr:rowOff>
    </xdr:from>
    <xdr:to>
      <xdr:col>107</xdr:col>
      <xdr:colOff>50800</xdr:colOff>
      <xdr:row>84</xdr:row>
      <xdr:rowOff>113537</xdr:rowOff>
    </xdr:to>
    <xdr:cxnSp macro="">
      <xdr:nvCxnSpPr>
        <xdr:cNvPr id="727" name="直線コネクタ 726">
          <a:extLst>
            <a:ext uri="{FF2B5EF4-FFF2-40B4-BE49-F238E27FC236}">
              <a16:creationId xmlns:a16="http://schemas.microsoft.com/office/drawing/2014/main" id="{0D8920A4-4D7D-48FF-AE71-BAFF9D279FEF}"/>
            </a:ext>
          </a:extLst>
        </xdr:cNvPr>
        <xdr:cNvCxnSpPr/>
      </xdr:nvCxnSpPr>
      <xdr:spPr>
        <a:xfrm flipV="1">
          <a:off x="19545300" y="145061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28" name="楕円 727">
          <a:extLst>
            <a:ext uri="{FF2B5EF4-FFF2-40B4-BE49-F238E27FC236}">
              <a16:creationId xmlns:a16="http://schemas.microsoft.com/office/drawing/2014/main" id="{502B7C1C-AE5F-4DEF-99AB-A85F356FE2F9}"/>
            </a:ext>
          </a:extLst>
        </xdr:cNvPr>
        <xdr:cNvSpPr/>
      </xdr:nvSpPr>
      <xdr:spPr>
        <a:xfrm>
          <a:off x="18605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113537</xdr:rowOff>
    </xdr:from>
    <xdr:to>
      <xdr:col>102</xdr:col>
      <xdr:colOff>114300</xdr:colOff>
      <xdr:row>84</xdr:row>
      <xdr:rowOff>120396</xdr:rowOff>
    </xdr:to>
    <xdr:cxnSp macro="">
      <xdr:nvCxnSpPr>
        <xdr:cNvPr id="729" name="直線コネクタ 728">
          <a:extLst>
            <a:ext uri="{FF2B5EF4-FFF2-40B4-BE49-F238E27FC236}">
              <a16:creationId xmlns:a16="http://schemas.microsoft.com/office/drawing/2014/main" id="{5C0E5C92-15DF-4FBD-B4AC-173B1CE2C74C}"/>
            </a:ext>
          </a:extLst>
        </xdr:cNvPr>
        <xdr:cNvCxnSpPr/>
      </xdr:nvCxnSpPr>
      <xdr:spPr>
        <a:xfrm flipV="1">
          <a:off x="18656300" y="145153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児童館】&#10;一人当たり面積">
          <a:extLst>
            <a:ext uri="{FF2B5EF4-FFF2-40B4-BE49-F238E27FC236}">
              <a16:creationId xmlns:a16="http://schemas.microsoft.com/office/drawing/2014/main" id="{23611186-5B49-4A9E-B2D3-693940E8B59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31" name="n_2aveValue【児童館】&#10;一人当たり面積">
          <a:extLst>
            <a:ext uri="{FF2B5EF4-FFF2-40B4-BE49-F238E27FC236}">
              <a16:creationId xmlns:a16="http://schemas.microsoft.com/office/drawing/2014/main" id="{8BE5BA68-AE80-47A0-B14D-C041D530C9E9}"/>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32" name="n_3aveValue【児童館】&#10;一人当たり面積">
          <a:extLst>
            <a:ext uri="{FF2B5EF4-FFF2-40B4-BE49-F238E27FC236}">
              <a16:creationId xmlns:a16="http://schemas.microsoft.com/office/drawing/2014/main" id="{5A398011-2B6F-4194-B24B-1019D41BCEB6}"/>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3" name="n_4aveValue【児童館】&#10;一人当たり面積">
          <a:extLst>
            <a:ext uri="{FF2B5EF4-FFF2-40B4-BE49-F238E27FC236}">
              <a16:creationId xmlns:a16="http://schemas.microsoft.com/office/drawing/2014/main" id="{46E8369C-A59C-4CC5-B874-517FEC433032}"/>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141749</xdr:rowOff>
    </xdr:from>
    <xdr:ext cx="469744" cy="259045"/>
    <xdr:sp macro="" textlink="">
      <xdr:nvSpPr>
        <xdr:cNvPr id="734" name="n_1mainValue【児童館】&#10;一人当たり面積">
          <a:extLst>
            <a:ext uri="{FF2B5EF4-FFF2-40B4-BE49-F238E27FC236}">
              <a16:creationId xmlns:a16="http://schemas.microsoft.com/office/drawing/2014/main" id="{CF5934AE-744B-4ED1-A3FB-0DB83B893BD2}"/>
            </a:ext>
          </a:extLst>
        </xdr:cNvPr>
        <xdr:cNvSpPr txBox="1"/>
      </xdr:nvSpPr>
      <xdr:spPr>
        <a:xfrm>
          <a:off x="210757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146321</xdr:rowOff>
    </xdr:from>
    <xdr:ext cx="469744" cy="259045"/>
    <xdr:sp macro="" textlink="">
      <xdr:nvSpPr>
        <xdr:cNvPr id="735" name="n_2mainValue【児童館】&#10;一人当たり面積">
          <a:extLst>
            <a:ext uri="{FF2B5EF4-FFF2-40B4-BE49-F238E27FC236}">
              <a16:creationId xmlns:a16="http://schemas.microsoft.com/office/drawing/2014/main" id="{7E903EA4-8AC3-43FE-A3CC-63E7DA72587E}"/>
            </a:ext>
          </a:extLst>
        </xdr:cNvPr>
        <xdr:cNvSpPr txBox="1"/>
      </xdr:nvSpPr>
      <xdr:spPr>
        <a:xfrm>
          <a:off x="20199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155464</xdr:rowOff>
    </xdr:from>
    <xdr:ext cx="469744" cy="259045"/>
    <xdr:sp macro="" textlink="">
      <xdr:nvSpPr>
        <xdr:cNvPr id="736" name="n_3mainValue【児童館】&#10;一人当たり面積">
          <a:extLst>
            <a:ext uri="{FF2B5EF4-FFF2-40B4-BE49-F238E27FC236}">
              <a16:creationId xmlns:a16="http://schemas.microsoft.com/office/drawing/2014/main" id="{D3394065-C2F3-4263-B1D2-D09810BC7D55}"/>
            </a:ext>
          </a:extLst>
        </xdr:cNvPr>
        <xdr:cNvSpPr txBox="1"/>
      </xdr:nvSpPr>
      <xdr:spPr>
        <a:xfrm>
          <a:off x="19310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37" name="n_4mainValue【児童館】&#10;一人当たり面積">
          <a:extLst>
            <a:ext uri="{FF2B5EF4-FFF2-40B4-BE49-F238E27FC236}">
              <a16:creationId xmlns:a16="http://schemas.microsoft.com/office/drawing/2014/main" id="{CAEEAB89-0669-42B9-8F7D-8134810199F8}"/>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649019BD-F91E-4B88-AFEB-21B84180F8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D5B080E1-A57F-4E3C-8EB9-319ECD4FF2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42DEA76D-EEE1-4E67-8E34-CDDAEE53F2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CB45F269-2DA5-4549-AD76-DFD285A782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F56F4C73-D8C3-46D0-BA1A-512C4A51C0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9DBE2AE3-138E-41EA-8FD4-0274A22645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7830278C-E711-4E58-A6A5-3DCBE73842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3D699217-998A-4175-9803-1280F17DEB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FBD1C12B-9D71-4DEA-A632-E82741CE6C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5A41077E-DB5A-427E-944F-A46669D531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4BDD0430-8983-43A5-B8B4-1CCE469F28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775BEB75-1B92-4125-BF16-6FB338184EE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C77D0AE3-A073-408D-ADA3-7596E06E5C6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CE8D11D2-F96A-49A1-B3E6-EBFD4BEEAD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A0F21BB7-2A4D-4405-B77E-879F87D29D5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AB7C9B69-D081-4B03-AC45-24B8B540BE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EBA94148-7CBE-4A1F-BBEA-7078A387C9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1937B090-5BD3-4A72-B3D8-0A440A18E4E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D6634A6B-0EAB-4C12-8B32-E18E270D437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E7A483EE-3737-4C77-85A3-20BEC985F88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2A8FA173-DD72-4BCE-9432-A50705E167B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CA48B9F8-2AAA-47A0-9C0B-5CDD7529B8D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52BE918-EF82-4179-B4AA-ED11454B90F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B8D1620-B2C9-49F0-8854-7975A9E56D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D5F2337E-CA26-4690-A069-FDED1C51F3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498058C-C438-47EA-A982-0A84FEB0BCF6}"/>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1C8F198E-E00F-4FFC-A3D5-497B74CB571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910B441D-90BB-49CC-A4E5-2F45B6D7887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A9E5A8CB-BEE7-4B43-8F07-8E476BBB9F1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9DEBAC18-1A93-4807-87E7-F13D2CA416B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634112FE-B8A8-4F59-AF70-D1E0B0210BA9}"/>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02099902-B9BC-47B4-8A56-483DECA80AD4}"/>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D967FDB0-20AB-4382-A600-97927BB9F371}"/>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94F52255-B14A-41B2-BDC3-FDB53E771A9D}"/>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8DBEE6B8-0750-4722-8B39-617C37941EAD}"/>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94BD394F-543C-4F62-97F0-EF44C2A0277C}"/>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0621076-42CB-4CB9-B790-4540CF2302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FD6DBB8-2B62-4D7F-85DA-C9C511DF87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C8E0310-CA5C-4599-ACF6-8879ACADFF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02F474E-AD49-4C11-9FCC-860D1655C4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0F54FAB-66DB-43D4-9944-7229CF9DAE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779" name="楕円 778">
          <a:extLst>
            <a:ext uri="{FF2B5EF4-FFF2-40B4-BE49-F238E27FC236}">
              <a16:creationId xmlns:a16="http://schemas.microsoft.com/office/drawing/2014/main" id="{7CB0F4F2-3F19-43B1-8C3D-2D66B43D3C58}"/>
            </a:ext>
          </a:extLst>
        </xdr:cNvPr>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780" name="【公民館】&#10;有形固定資産減価償却率該当値テキスト">
          <a:extLst>
            <a:ext uri="{FF2B5EF4-FFF2-40B4-BE49-F238E27FC236}">
              <a16:creationId xmlns:a16="http://schemas.microsoft.com/office/drawing/2014/main" id="{44599851-7B8D-449A-9054-CE41F562446D}"/>
            </a:ext>
          </a:extLst>
        </xdr:cNvPr>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781" name="楕円 780">
          <a:extLst>
            <a:ext uri="{FF2B5EF4-FFF2-40B4-BE49-F238E27FC236}">
              <a16:creationId xmlns:a16="http://schemas.microsoft.com/office/drawing/2014/main" id="{3E7E46E0-A911-4DCF-A28D-9A7AAC0A5871}"/>
            </a:ext>
          </a:extLst>
        </xdr:cNvPr>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58238</xdr:rowOff>
    </xdr:to>
    <xdr:cxnSp macro="">
      <xdr:nvCxnSpPr>
        <xdr:cNvPr id="782" name="直線コネクタ 781">
          <a:extLst>
            <a:ext uri="{FF2B5EF4-FFF2-40B4-BE49-F238E27FC236}">
              <a16:creationId xmlns:a16="http://schemas.microsoft.com/office/drawing/2014/main" id="{36276650-D826-4144-99BE-24C5507B215E}"/>
            </a:ext>
          </a:extLst>
        </xdr:cNvPr>
        <xdr:cNvCxnSpPr/>
      </xdr:nvCxnSpPr>
      <xdr:spPr>
        <a:xfrm>
          <a:off x="15481300" y="1821234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154395</xdr:rowOff>
    </xdr:from>
    <xdr:to>
      <xdr:col>76</xdr:col>
      <xdr:colOff>165100</xdr:colOff>
      <xdr:row>106</xdr:row>
      <xdr:rowOff>84545</xdr:rowOff>
    </xdr:to>
    <xdr:sp macro="" textlink="">
      <xdr:nvSpPr>
        <xdr:cNvPr id="783" name="楕円 782">
          <a:extLst>
            <a:ext uri="{FF2B5EF4-FFF2-40B4-BE49-F238E27FC236}">
              <a16:creationId xmlns:a16="http://schemas.microsoft.com/office/drawing/2014/main" id="{BF4B9F21-AF70-472C-9657-C0986162D7C8}"/>
            </a:ext>
          </a:extLst>
        </xdr:cNvPr>
        <xdr:cNvSpPr/>
      </xdr:nvSpPr>
      <xdr:spPr>
        <a:xfrm>
          <a:off x="14541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38644</xdr:rowOff>
    </xdr:to>
    <xdr:cxnSp macro="">
      <xdr:nvCxnSpPr>
        <xdr:cNvPr id="784" name="直線コネクタ 783">
          <a:extLst>
            <a:ext uri="{FF2B5EF4-FFF2-40B4-BE49-F238E27FC236}">
              <a16:creationId xmlns:a16="http://schemas.microsoft.com/office/drawing/2014/main" id="{EA14DE50-5B3B-42BB-AFBD-A2EFFA06C20E}"/>
            </a:ext>
          </a:extLst>
        </xdr:cNvPr>
        <xdr:cNvCxnSpPr/>
      </xdr:nvCxnSpPr>
      <xdr:spPr>
        <a:xfrm>
          <a:off x="14592300" y="182074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134801</xdr:rowOff>
    </xdr:from>
    <xdr:to>
      <xdr:col>72</xdr:col>
      <xdr:colOff>38100</xdr:colOff>
      <xdr:row>106</xdr:row>
      <xdr:rowOff>64951</xdr:rowOff>
    </xdr:to>
    <xdr:sp macro="" textlink="">
      <xdr:nvSpPr>
        <xdr:cNvPr id="785" name="楕円 784">
          <a:extLst>
            <a:ext uri="{FF2B5EF4-FFF2-40B4-BE49-F238E27FC236}">
              <a16:creationId xmlns:a16="http://schemas.microsoft.com/office/drawing/2014/main" id="{DB69BA69-095D-43FF-A06C-790BA0D05948}"/>
            </a:ext>
          </a:extLst>
        </xdr:cNvPr>
        <xdr:cNvSpPr/>
      </xdr:nvSpPr>
      <xdr:spPr>
        <a:xfrm>
          <a:off x="1365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106</xdr:row>
      <xdr:rowOff>33745</xdr:rowOff>
    </xdr:to>
    <xdr:cxnSp macro="">
      <xdr:nvCxnSpPr>
        <xdr:cNvPr id="786" name="直線コネクタ 785">
          <a:extLst>
            <a:ext uri="{FF2B5EF4-FFF2-40B4-BE49-F238E27FC236}">
              <a16:creationId xmlns:a16="http://schemas.microsoft.com/office/drawing/2014/main" id="{D2DF807B-63F7-47C0-B25B-D53698999B80}"/>
            </a:ext>
          </a:extLst>
        </xdr:cNvPr>
        <xdr:cNvCxnSpPr/>
      </xdr:nvCxnSpPr>
      <xdr:spPr>
        <a:xfrm>
          <a:off x="13703300" y="181878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138068</xdr:rowOff>
    </xdr:from>
    <xdr:to>
      <xdr:col>67</xdr:col>
      <xdr:colOff>101600</xdr:colOff>
      <xdr:row>106</xdr:row>
      <xdr:rowOff>68218</xdr:rowOff>
    </xdr:to>
    <xdr:sp macro="" textlink="">
      <xdr:nvSpPr>
        <xdr:cNvPr id="787" name="楕円 786">
          <a:extLst>
            <a:ext uri="{FF2B5EF4-FFF2-40B4-BE49-F238E27FC236}">
              <a16:creationId xmlns:a16="http://schemas.microsoft.com/office/drawing/2014/main" id="{ADB82519-C48B-4B62-A318-05C90EF050A6}"/>
            </a:ext>
          </a:extLst>
        </xdr:cNvPr>
        <xdr:cNvSpPr/>
      </xdr:nvSpPr>
      <xdr:spPr>
        <a:xfrm>
          <a:off x="1276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17418</xdr:rowOff>
    </xdr:to>
    <xdr:cxnSp macro="">
      <xdr:nvCxnSpPr>
        <xdr:cNvPr id="788" name="直線コネクタ 787">
          <a:extLst>
            <a:ext uri="{FF2B5EF4-FFF2-40B4-BE49-F238E27FC236}">
              <a16:creationId xmlns:a16="http://schemas.microsoft.com/office/drawing/2014/main" id="{D9B06D2B-8F87-4EC9-B725-E9A4ECE3E76F}"/>
            </a:ext>
          </a:extLst>
        </xdr:cNvPr>
        <xdr:cNvCxnSpPr/>
      </xdr:nvCxnSpPr>
      <xdr:spPr>
        <a:xfrm flipV="1">
          <a:off x="12814300" y="18187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8857DBBB-80E1-45DF-BD3F-FF8B0FE35479}"/>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a:extLst>
            <a:ext uri="{FF2B5EF4-FFF2-40B4-BE49-F238E27FC236}">
              <a16:creationId xmlns:a16="http://schemas.microsoft.com/office/drawing/2014/main" id="{2F29143D-8627-4746-BC6C-60D6058E90CA}"/>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3C2D3A2A-A379-487A-AAA3-74F54C63C021}"/>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4C59194A-D595-4D5F-986E-81691019C3FA}"/>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793" name="n_1mainValue【公民館】&#10;有形固定資産減価償却率">
          <a:extLst>
            <a:ext uri="{FF2B5EF4-FFF2-40B4-BE49-F238E27FC236}">
              <a16:creationId xmlns:a16="http://schemas.microsoft.com/office/drawing/2014/main" id="{5DC02549-6AFC-4BB9-ABAA-95A75A865ED8}"/>
            </a:ext>
          </a:extLst>
        </xdr:cNvPr>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75672</xdr:rowOff>
    </xdr:from>
    <xdr:ext cx="405111" cy="259045"/>
    <xdr:sp macro="" textlink="">
      <xdr:nvSpPr>
        <xdr:cNvPr id="794" name="n_2mainValue【公民館】&#10;有形固定資産減価償却率">
          <a:extLst>
            <a:ext uri="{FF2B5EF4-FFF2-40B4-BE49-F238E27FC236}">
              <a16:creationId xmlns:a16="http://schemas.microsoft.com/office/drawing/2014/main" id="{1191C289-62FA-443B-B8C3-46B866535A99}"/>
            </a:ext>
          </a:extLst>
        </xdr:cNvPr>
        <xdr:cNvSpPr txBox="1"/>
      </xdr:nvSpPr>
      <xdr:spPr>
        <a:xfrm>
          <a:off x="14389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56078</xdr:rowOff>
    </xdr:from>
    <xdr:ext cx="405111" cy="259045"/>
    <xdr:sp macro="" textlink="">
      <xdr:nvSpPr>
        <xdr:cNvPr id="795" name="n_3mainValue【公民館】&#10;有形固定資産減価償却率">
          <a:extLst>
            <a:ext uri="{FF2B5EF4-FFF2-40B4-BE49-F238E27FC236}">
              <a16:creationId xmlns:a16="http://schemas.microsoft.com/office/drawing/2014/main" id="{3E4CDA2A-400B-44C1-B129-D7D9DBD3B270}"/>
            </a:ext>
          </a:extLst>
        </xdr:cNvPr>
        <xdr:cNvSpPr txBox="1"/>
      </xdr:nvSpPr>
      <xdr:spPr>
        <a:xfrm>
          <a:off x="13500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59345</xdr:rowOff>
    </xdr:from>
    <xdr:ext cx="405111" cy="259045"/>
    <xdr:sp macro="" textlink="">
      <xdr:nvSpPr>
        <xdr:cNvPr id="796" name="n_4mainValue【公民館】&#10;有形固定資産減価償却率">
          <a:extLst>
            <a:ext uri="{FF2B5EF4-FFF2-40B4-BE49-F238E27FC236}">
              <a16:creationId xmlns:a16="http://schemas.microsoft.com/office/drawing/2014/main" id="{48EAA30F-F54D-4134-8FA9-CCAA796BB51E}"/>
            </a:ext>
          </a:extLst>
        </xdr:cNvPr>
        <xdr:cNvSpPr txBox="1"/>
      </xdr:nvSpPr>
      <xdr:spPr>
        <a:xfrm>
          <a:off x="12611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CFC997B-62C0-4706-97C3-56B4D3892E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98818D93-9AF2-4164-AE60-05D14ED0A3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40B807C3-BD6F-45F0-B5F8-E21ECAF697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57D01F01-A48F-4F55-8B6C-D4935E03DB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16793E9-CC4A-4E98-A9DF-1ACDD37E44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43D9F9D2-89C1-476C-BD38-1165D15FF5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20FB63A2-95F6-45F9-A748-418729AC0E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189200E3-C136-4C6B-AAFF-1D8E251FE7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BCDFBCDE-8A71-4A9A-B0AD-F4CCB1BED4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B6865430-D3A2-4240-8CE2-F1585A36E2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FD2AA3E7-4703-4C44-900B-45D5BAD14F7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D43249BA-8A82-4ACD-B36E-E9271E91299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1D9E0A3-893C-4A45-9CBE-407C249D09D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5683E06E-3BEF-4AAA-90FF-D8F029C7BB8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81AE709E-BBE6-4BD4-9846-DD351C5140D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8A4A9AF6-BE58-42C9-98BF-40BD1F9B943A}"/>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BB13200C-883D-4144-80B6-E66217E359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3A78A2F6-4CCA-4A3D-82FE-FC87E03A677B}"/>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4C9C2B09-0DEC-41C6-BC08-7DF34E639B8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2D568653-7809-42AE-89B7-9EE73DB794B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BF01BA06-7BF5-40FD-B6A9-A980B0735C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70FA2422-E544-4160-9BE2-37F0284BBD7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91AEAAE5-6139-45E0-BF21-9FB3D441B1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583B31D2-6DD8-43EB-B6B1-11DE00C18CAC}"/>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0DD130EA-BFDA-47FB-854A-89A70CB13F95}"/>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4EFF023D-4640-4405-A151-4B497E945ED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660AEF33-7318-4326-AEE1-734335021928}"/>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BC3AD954-8190-4F46-8DB0-B93736E9B9D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6A44E8A3-ADE6-4880-BBAA-A916ABC65927}"/>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3843C2E4-A080-4C28-932A-FF2CEAEF1ED5}"/>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114EA970-6F75-4A6D-B575-C62C98DCB6D3}"/>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C1764C12-C67B-4CEC-936A-B6E858891BC2}"/>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0370CCE2-54E5-4794-BFEE-C89ACFD871FB}"/>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90106AF7-9723-4207-A3EE-BB0FAFD7EC16}"/>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5A3D96D-8A10-4B6F-9F50-ABED4871BC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0A23683-9672-44D9-947D-4A892FA6E2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4356EC1-3984-427D-932B-4834A6D64B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60D0DC2-B108-40CC-B257-AA577E8DFDA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4CEE673-E13B-476C-A696-620FC05001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40717</xdr:rowOff>
    </xdr:from>
    <xdr:to>
      <xdr:col>116</xdr:col>
      <xdr:colOff>114300</xdr:colOff>
      <xdr:row>108</xdr:row>
      <xdr:rowOff>142317</xdr:rowOff>
    </xdr:to>
    <xdr:sp macro="" textlink="">
      <xdr:nvSpPr>
        <xdr:cNvPr id="836" name="楕円 835">
          <a:extLst>
            <a:ext uri="{FF2B5EF4-FFF2-40B4-BE49-F238E27FC236}">
              <a16:creationId xmlns:a16="http://schemas.microsoft.com/office/drawing/2014/main" id="{0CE4AF65-B4A3-4275-B0B4-08ABD985652A}"/>
            </a:ext>
          </a:extLst>
        </xdr:cNvPr>
        <xdr:cNvSpPr/>
      </xdr:nvSpPr>
      <xdr:spPr>
        <a:xfrm>
          <a:off x="22110700" y="185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37" name="【公民館】&#10;一人当たり面積該当値テキスト">
          <a:extLst>
            <a:ext uri="{FF2B5EF4-FFF2-40B4-BE49-F238E27FC236}">
              <a16:creationId xmlns:a16="http://schemas.microsoft.com/office/drawing/2014/main" id="{F1FD6FFD-6AF7-4622-BAE0-85ED389AC88B}"/>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43078</xdr:rowOff>
    </xdr:from>
    <xdr:to>
      <xdr:col>112</xdr:col>
      <xdr:colOff>38100</xdr:colOff>
      <xdr:row>108</xdr:row>
      <xdr:rowOff>144678</xdr:rowOff>
    </xdr:to>
    <xdr:sp macro="" textlink="">
      <xdr:nvSpPr>
        <xdr:cNvPr id="838" name="楕円 837">
          <a:extLst>
            <a:ext uri="{FF2B5EF4-FFF2-40B4-BE49-F238E27FC236}">
              <a16:creationId xmlns:a16="http://schemas.microsoft.com/office/drawing/2014/main" id="{2EDBB0B8-06EE-471A-95B0-4796468973B7}"/>
            </a:ext>
          </a:extLst>
        </xdr:cNvPr>
        <xdr:cNvSpPr/>
      </xdr:nvSpPr>
      <xdr:spPr>
        <a:xfrm>
          <a:off x="21272500" y="185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91517</xdr:rowOff>
    </xdr:from>
    <xdr:to>
      <xdr:col>116</xdr:col>
      <xdr:colOff>63500</xdr:colOff>
      <xdr:row>108</xdr:row>
      <xdr:rowOff>93878</xdr:rowOff>
    </xdr:to>
    <xdr:cxnSp macro="">
      <xdr:nvCxnSpPr>
        <xdr:cNvPr id="839" name="直線コネクタ 838">
          <a:extLst>
            <a:ext uri="{FF2B5EF4-FFF2-40B4-BE49-F238E27FC236}">
              <a16:creationId xmlns:a16="http://schemas.microsoft.com/office/drawing/2014/main" id="{CE71F9F7-9105-4DD2-82D5-D193DB0EEA3D}"/>
            </a:ext>
          </a:extLst>
        </xdr:cNvPr>
        <xdr:cNvCxnSpPr/>
      </xdr:nvCxnSpPr>
      <xdr:spPr>
        <a:xfrm flipV="1">
          <a:off x="21323300" y="18608117"/>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44069</xdr:rowOff>
    </xdr:from>
    <xdr:to>
      <xdr:col>107</xdr:col>
      <xdr:colOff>101600</xdr:colOff>
      <xdr:row>108</xdr:row>
      <xdr:rowOff>145669</xdr:rowOff>
    </xdr:to>
    <xdr:sp macro="" textlink="">
      <xdr:nvSpPr>
        <xdr:cNvPr id="840" name="楕円 839">
          <a:extLst>
            <a:ext uri="{FF2B5EF4-FFF2-40B4-BE49-F238E27FC236}">
              <a16:creationId xmlns:a16="http://schemas.microsoft.com/office/drawing/2014/main" id="{6D9E0FAD-A462-48AC-9876-B4B8A11AAC50}"/>
            </a:ext>
          </a:extLst>
        </xdr:cNvPr>
        <xdr:cNvSpPr/>
      </xdr:nvSpPr>
      <xdr:spPr>
        <a:xfrm>
          <a:off x="20383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93878</xdr:rowOff>
    </xdr:from>
    <xdr:to>
      <xdr:col>111</xdr:col>
      <xdr:colOff>177800</xdr:colOff>
      <xdr:row>108</xdr:row>
      <xdr:rowOff>94869</xdr:rowOff>
    </xdr:to>
    <xdr:cxnSp macro="">
      <xdr:nvCxnSpPr>
        <xdr:cNvPr id="841" name="直線コネクタ 840">
          <a:extLst>
            <a:ext uri="{FF2B5EF4-FFF2-40B4-BE49-F238E27FC236}">
              <a16:creationId xmlns:a16="http://schemas.microsoft.com/office/drawing/2014/main" id="{44D47BD7-4326-453E-8919-74370985B16C}"/>
            </a:ext>
          </a:extLst>
        </xdr:cNvPr>
        <xdr:cNvCxnSpPr/>
      </xdr:nvCxnSpPr>
      <xdr:spPr>
        <a:xfrm flipV="1">
          <a:off x="20434300" y="1861047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45593</xdr:rowOff>
    </xdr:from>
    <xdr:to>
      <xdr:col>102</xdr:col>
      <xdr:colOff>165100</xdr:colOff>
      <xdr:row>108</xdr:row>
      <xdr:rowOff>147193</xdr:rowOff>
    </xdr:to>
    <xdr:sp macro="" textlink="">
      <xdr:nvSpPr>
        <xdr:cNvPr id="842" name="楕円 841">
          <a:extLst>
            <a:ext uri="{FF2B5EF4-FFF2-40B4-BE49-F238E27FC236}">
              <a16:creationId xmlns:a16="http://schemas.microsoft.com/office/drawing/2014/main" id="{B6BE4BC2-7289-4673-A32E-8AF57BCAB005}"/>
            </a:ext>
          </a:extLst>
        </xdr:cNvPr>
        <xdr:cNvSpPr/>
      </xdr:nvSpPr>
      <xdr:spPr>
        <a:xfrm>
          <a:off x="19494500" y="185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94869</xdr:rowOff>
    </xdr:from>
    <xdr:to>
      <xdr:col>107</xdr:col>
      <xdr:colOff>50800</xdr:colOff>
      <xdr:row>108</xdr:row>
      <xdr:rowOff>96393</xdr:rowOff>
    </xdr:to>
    <xdr:cxnSp macro="">
      <xdr:nvCxnSpPr>
        <xdr:cNvPr id="843" name="直線コネクタ 842">
          <a:extLst>
            <a:ext uri="{FF2B5EF4-FFF2-40B4-BE49-F238E27FC236}">
              <a16:creationId xmlns:a16="http://schemas.microsoft.com/office/drawing/2014/main" id="{A9AC4F27-9C53-4323-858C-C90429576CA5}"/>
            </a:ext>
          </a:extLst>
        </xdr:cNvPr>
        <xdr:cNvCxnSpPr/>
      </xdr:nvCxnSpPr>
      <xdr:spPr>
        <a:xfrm flipV="1">
          <a:off x="19545300" y="1861146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47346</xdr:rowOff>
    </xdr:from>
    <xdr:to>
      <xdr:col>98</xdr:col>
      <xdr:colOff>38100</xdr:colOff>
      <xdr:row>108</xdr:row>
      <xdr:rowOff>148946</xdr:rowOff>
    </xdr:to>
    <xdr:sp macro="" textlink="">
      <xdr:nvSpPr>
        <xdr:cNvPr id="844" name="楕円 843">
          <a:extLst>
            <a:ext uri="{FF2B5EF4-FFF2-40B4-BE49-F238E27FC236}">
              <a16:creationId xmlns:a16="http://schemas.microsoft.com/office/drawing/2014/main" id="{A20C324E-3BE2-4FA3-86F0-63E9FFAC5E45}"/>
            </a:ext>
          </a:extLst>
        </xdr:cNvPr>
        <xdr:cNvSpPr/>
      </xdr:nvSpPr>
      <xdr:spPr>
        <a:xfrm>
          <a:off x="18605500" y="185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96393</xdr:rowOff>
    </xdr:from>
    <xdr:to>
      <xdr:col>102</xdr:col>
      <xdr:colOff>114300</xdr:colOff>
      <xdr:row>108</xdr:row>
      <xdr:rowOff>98146</xdr:rowOff>
    </xdr:to>
    <xdr:cxnSp macro="">
      <xdr:nvCxnSpPr>
        <xdr:cNvPr id="845" name="直線コネクタ 844">
          <a:extLst>
            <a:ext uri="{FF2B5EF4-FFF2-40B4-BE49-F238E27FC236}">
              <a16:creationId xmlns:a16="http://schemas.microsoft.com/office/drawing/2014/main" id="{77579109-0B4D-4875-AD30-34035BB1FA73}"/>
            </a:ext>
          </a:extLst>
        </xdr:cNvPr>
        <xdr:cNvCxnSpPr/>
      </xdr:nvCxnSpPr>
      <xdr:spPr>
        <a:xfrm flipV="1">
          <a:off x="18656300" y="1861299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81716480-AADE-41E8-B40E-E7E40C4474F2}"/>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a:extLst>
            <a:ext uri="{FF2B5EF4-FFF2-40B4-BE49-F238E27FC236}">
              <a16:creationId xmlns:a16="http://schemas.microsoft.com/office/drawing/2014/main" id="{E74EB2BB-4DDD-42CC-A77A-C265FFF811AC}"/>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2FA7B857-E87D-4DCD-A1B6-581A6EF52706}"/>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a:extLst>
            <a:ext uri="{FF2B5EF4-FFF2-40B4-BE49-F238E27FC236}">
              <a16:creationId xmlns:a16="http://schemas.microsoft.com/office/drawing/2014/main" id="{3EF9D7C1-C427-4E2C-86CA-E09DBB8C2187}"/>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135805</xdr:rowOff>
    </xdr:from>
    <xdr:ext cx="469744" cy="259045"/>
    <xdr:sp macro="" textlink="">
      <xdr:nvSpPr>
        <xdr:cNvPr id="850" name="n_1mainValue【公民館】&#10;一人当たり面積">
          <a:extLst>
            <a:ext uri="{FF2B5EF4-FFF2-40B4-BE49-F238E27FC236}">
              <a16:creationId xmlns:a16="http://schemas.microsoft.com/office/drawing/2014/main" id="{34A4DA43-CC88-42F7-837B-170BD3D5C439}"/>
            </a:ext>
          </a:extLst>
        </xdr:cNvPr>
        <xdr:cNvSpPr txBox="1"/>
      </xdr:nvSpPr>
      <xdr:spPr>
        <a:xfrm>
          <a:off x="21075727" y="186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136796</xdr:rowOff>
    </xdr:from>
    <xdr:ext cx="469744" cy="259045"/>
    <xdr:sp macro="" textlink="">
      <xdr:nvSpPr>
        <xdr:cNvPr id="851" name="n_2mainValue【公民館】&#10;一人当たり面積">
          <a:extLst>
            <a:ext uri="{FF2B5EF4-FFF2-40B4-BE49-F238E27FC236}">
              <a16:creationId xmlns:a16="http://schemas.microsoft.com/office/drawing/2014/main" id="{BD9DE7A4-4FB6-4DFE-AFCB-449990BA3F3D}"/>
            </a:ext>
          </a:extLst>
        </xdr:cNvPr>
        <xdr:cNvSpPr txBox="1"/>
      </xdr:nvSpPr>
      <xdr:spPr>
        <a:xfrm>
          <a:off x="201994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138320</xdr:rowOff>
    </xdr:from>
    <xdr:ext cx="469744" cy="259045"/>
    <xdr:sp macro="" textlink="">
      <xdr:nvSpPr>
        <xdr:cNvPr id="852" name="n_3mainValue【公民館】&#10;一人当たり面積">
          <a:extLst>
            <a:ext uri="{FF2B5EF4-FFF2-40B4-BE49-F238E27FC236}">
              <a16:creationId xmlns:a16="http://schemas.microsoft.com/office/drawing/2014/main" id="{434EE0DF-6F41-4C0C-B4C9-857604D63D4A}"/>
            </a:ext>
          </a:extLst>
        </xdr:cNvPr>
        <xdr:cNvSpPr txBox="1"/>
      </xdr:nvSpPr>
      <xdr:spPr>
        <a:xfrm>
          <a:off x="19310427" y="1865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140073</xdr:rowOff>
    </xdr:from>
    <xdr:ext cx="469744" cy="259045"/>
    <xdr:sp macro="" textlink="">
      <xdr:nvSpPr>
        <xdr:cNvPr id="853" name="n_4mainValue【公民館】&#10;一人当たり面積">
          <a:extLst>
            <a:ext uri="{FF2B5EF4-FFF2-40B4-BE49-F238E27FC236}">
              <a16:creationId xmlns:a16="http://schemas.microsoft.com/office/drawing/2014/main" id="{EB9768DB-2967-407F-B94C-AA6E7F405586}"/>
            </a:ext>
          </a:extLst>
        </xdr:cNvPr>
        <xdr:cNvSpPr txBox="1"/>
      </xdr:nvSpPr>
      <xdr:spPr>
        <a:xfrm>
          <a:off x="18421427" y="186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BBEFE4E0-7D92-4049-8030-D4497CD910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979B76C-CDD0-4CE7-8386-D5DCEFC2B9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B0A02BCF-3367-4B54-94F3-F6ACA7AF76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人口減少に伴い一人当たりの固定資産の割合は類似団体より大きくなっている。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また、同時に減価償却が進んでいることから、将来的に改修や更新が必要となることを考えると、町民一人当たりの負担がさらに大きくなっていくことが想定される。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町民負担の低減のため、公共施設や道路等インフラについて長寿命化等、計画的な管理が必要である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D38013-1A82-4DB3-A9CA-D158CB40DB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BA2EB2-ECE8-483F-86F2-3A9B4F6720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C926A7-ECA8-4BB3-93DC-5D016C826A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9481E6-0E44-4FE9-8C59-99B32E6B2A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7B6BD2-933F-45E2-959B-FDB8C30445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3EBD57-4425-4C84-B713-CF9832B4A1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745228-1B33-4C9D-9412-3D43FF16B3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B8A7CC-24DE-4C90-90C0-539DD8C87F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11F81E-9A54-44BA-AE97-5284D9E553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BA516A-0866-46FD-BF3A-DF40795E59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D4CCC9-E97A-4C09-892F-A7E96CE083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A74FCF-9E01-450D-B5F7-C1AB92404E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DEB040-7E3D-4E32-8428-22D89C10422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1CC68A-BBB3-4E0B-BB06-86A5520A05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DC27A4-3CFA-446E-A05A-47864A1DC6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022798-2D22-4E94-9470-1A1AE4278F6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5A827E-12F0-435F-BA86-64110F8AB6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B845E2-913C-452B-9AEC-F3C8C91A45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BB9D5D-E425-419B-9481-1720EE1681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4C2AF4-F4BB-41C9-9CCA-177771E436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2EB8F1-E4A7-43D5-80C1-86E6796F6C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C22108D-0EF7-4F9A-8F4A-F1484AED17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64E1E0-B4D8-459F-B18F-97CAA762B3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27D8A4-17C1-4269-8C27-7881DEA0D3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052D23-0E1F-41A8-8CA4-1A64CD680F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5BDA29-A2E6-499F-B058-9056B33F85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4C4532-D70A-4C63-97EE-924F7655A8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F36BA0-D005-43DB-B844-9BED698414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6E9B24-8FB9-451F-981A-2EF764210C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07A9CA3-9652-4BD9-97EA-D657494B61F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3BC4E7-FB66-4CCF-AD2C-C573B177FB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B9624A-3BBF-41CB-8F57-667C485824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D6F50C-0FCA-4878-9D03-9BB4CB9B28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437637-4E0A-4C61-90D7-4EF93D800F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868DB2-B01F-464B-8C46-3FD80054D0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850418-FCD5-4D7F-BF7D-657634F141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04E7FEC-00C1-474D-9000-5DD240D622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9BD608-2AEE-425C-AC5E-8BC34AB716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0C372E-AAAB-4AC3-94B6-4B6F3E7AA5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4D95063-7730-434E-88EE-03C1188785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A6FD2FF-4D91-4487-8CA5-278EE7FB0B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4E144B-9A99-4CD8-9359-526C5CCD2AA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4B4AD35-15DE-42B3-96D9-CB0D212EF8A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6F8410-A537-44C8-BDFB-F103B5F1245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FC60127-7CA7-4A5B-B6C5-30A61CA0E66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6F3E75C-A7B9-4309-BF62-9C733114F28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5921DD4-1DF1-4869-A428-0834D024E81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BAED26E-3AE8-4F98-BD60-0C815283669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3EA75F0-A126-466D-A6A1-AD0289A6C34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58AE122-3B6F-4AF5-ADAD-7177035533B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DCFD5F3-CBFB-4ADE-A166-D9EE820C69D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9B17047C-F399-497B-A429-87232C7FD6F9}"/>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19B28B8-E138-4B19-87CA-DCE34D854F8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D42DDDC4-F68C-4209-BCB4-34FFEB28C4D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432D3A7A-8B16-46DF-A3A2-FB67EF2F4693}"/>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22F0C464-857E-4CA8-AFD5-BEDC42FC2043}"/>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7BF3A05-442C-4181-9F9F-51EA8959AFC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FA335F5-FBD1-4358-B5BC-D34178D50B3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171E6D8C-EFF9-47AE-BD97-BC86202B101D}"/>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B485C013-719B-49FE-AE54-F240936BB8FE}"/>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29BFC556-9640-46D7-9702-62E033CABE97}"/>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9D54E6FE-0235-48A4-8273-C3B04DB4926F}"/>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FC6E90B1-44C8-4980-8815-08ECD098EFEF}"/>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9C687B43-A7D2-4EDB-A6F4-E3880D49C1A9}"/>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BFA71B4A-7598-4A13-93F5-E4A960FFF2DF}"/>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0998B2D-2493-4EF6-BFD5-610C3EF0A5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FF5C79-9907-4E85-9158-387C5CBAAE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1CE1FC-1E6D-4B59-90B8-35621EDDBF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295111-F3BF-4FF6-AB53-5BF3B4333F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806A7E-8302-40E8-87A6-8252907A1E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16510</xdr:rowOff>
    </xdr:from>
    <xdr:to>
      <xdr:col>24</xdr:col>
      <xdr:colOff>114300</xdr:colOff>
      <xdr:row>37</xdr:row>
      <xdr:rowOff>118110</xdr:rowOff>
    </xdr:to>
    <xdr:sp macro="" textlink="">
      <xdr:nvSpPr>
        <xdr:cNvPr id="72" name="楕円 71">
          <a:extLst>
            <a:ext uri="{FF2B5EF4-FFF2-40B4-BE49-F238E27FC236}">
              <a16:creationId xmlns:a16="http://schemas.microsoft.com/office/drawing/2014/main" id="{506FA79C-4ECA-47E5-9F2F-E9F037F1EF69}"/>
            </a:ext>
          </a:extLst>
        </xdr:cNvPr>
        <xdr:cNvSpPr/>
      </xdr:nvSpPr>
      <xdr:spPr>
        <a:xfrm>
          <a:off x="4584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166387</xdr:rowOff>
    </xdr:from>
    <xdr:ext cx="405111" cy="259045"/>
    <xdr:sp macro="" textlink="">
      <xdr:nvSpPr>
        <xdr:cNvPr id="73" name="【図書館】&#10;有形固定資産減価償却率該当値テキスト">
          <a:extLst>
            <a:ext uri="{FF2B5EF4-FFF2-40B4-BE49-F238E27FC236}">
              <a16:creationId xmlns:a16="http://schemas.microsoft.com/office/drawing/2014/main" id="{41EDBC39-A51C-4EFF-97B3-A42938329CC3}"/>
            </a:ext>
          </a:extLst>
        </xdr:cNvPr>
        <xdr:cNvSpPr txBox="1"/>
      </xdr:nvSpPr>
      <xdr:spPr>
        <a:xfrm>
          <a:off x="4673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161290</xdr:rowOff>
    </xdr:from>
    <xdr:to>
      <xdr:col>20</xdr:col>
      <xdr:colOff>38100</xdr:colOff>
      <xdr:row>37</xdr:row>
      <xdr:rowOff>91440</xdr:rowOff>
    </xdr:to>
    <xdr:sp macro="" textlink="">
      <xdr:nvSpPr>
        <xdr:cNvPr id="74" name="楕円 73">
          <a:extLst>
            <a:ext uri="{FF2B5EF4-FFF2-40B4-BE49-F238E27FC236}">
              <a16:creationId xmlns:a16="http://schemas.microsoft.com/office/drawing/2014/main" id="{3D4FE630-B9BE-4E1F-A2ED-5A55DA07C55B}"/>
            </a:ext>
          </a:extLst>
        </xdr:cNvPr>
        <xdr:cNvSpPr/>
      </xdr:nvSpPr>
      <xdr:spPr>
        <a:xfrm>
          <a:off x="3746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40640</xdr:rowOff>
    </xdr:from>
    <xdr:to>
      <xdr:col>24</xdr:col>
      <xdr:colOff>63500</xdr:colOff>
      <xdr:row>37</xdr:row>
      <xdr:rowOff>67310</xdr:rowOff>
    </xdr:to>
    <xdr:cxnSp macro="">
      <xdr:nvCxnSpPr>
        <xdr:cNvPr id="75" name="直線コネクタ 74">
          <a:extLst>
            <a:ext uri="{FF2B5EF4-FFF2-40B4-BE49-F238E27FC236}">
              <a16:creationId xmlns:a16="http://schemas.microsoft.com/office/drawing/2014/main" id="{30CEED5A-D041-46C8-8F05-E82F1AC3F65F}"/>
            </a:ext>
          </a:extLst>
        </xdr:cNvPr>
        <xdr:cNvCxnSpPr/>
      </xdr:nvCxnSpPr>
      <xdr:spPr>
        <a:xfrm>
          <a:off x="3797300" y="63842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133350</xdr:rowOff>
    </xdr:from>
    <xdr:to>
      <xdr:col>15</xdr:col>
      <xdr:colOff>101600</xdr:colOff>
      <xdr:row>37</xdr:row>
      <xdr:rowOff>63500</xdr:rowOff>
    </xdr:to>
    <xdr:sp macro="" textlink="">
      <xdr:nvSpPr>
        <xdr:cNvPr id="76" name="楕円 75">
          <a:extLst>
            <a:ext uri="{FF2B5EF4-FFF2-40B4-BE49-F238E27FC236}">
              <a16:creationId xmlns:a16="http://schemas.microsoft.com/office/drawing/2014/main" id="{8E0063D5-F528-41F1-B28C-DF52D132E6BB}"/>
            </a:ext>
          </a:extLst>
        </xdr:cNvPr>
        <xdr:cNvSpPr/>
      </xdr:nvSpPr>
      <xdr:spPr>
        <a:xfrm>
          <a:off x="2857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12700</xdr:rowOff>
    </xdr:from>
    <xdr:to>
      <xdr:col>19</xdr:col>
      <xdr:colOff>177800</xdr:colOff>
      <xdr:row>37</xdr:row>
      <xdr:rowOff>40640</xdr:rowOff>
    </xdr:to>
    <xdr:cxnSp macro="">
      <xdr:nvCxnSpPr>
        <xdr:cNvPr id="77" name="直線コネクタ 76">
          <a:extLst>
            <a:ext uri="{FF2B5EF4-FFF2-40B4-BE49-F238E27FC236}">
              <a16:creationId xmlns:a16="http://schemas.microsoft.com/office/drawing/2014/main" id="{607D7328-4AAB-4CEC-BA51-AFE3FB539514}"/>
            </a:ext>
          </a:extLst>
        </xdr:cNvPr>
        <xdr:cNvCxnSpPr/>
      </xdr:nvCxnSpPr>
      <xdr:spPr>
        <a:xfrm>
          <a:off x="2908300" y="63563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106680</xdr:rowOff>
    </xdr:from>
    <xdr:to>
      <xdr:col>10</xdr:col>
      <xdr:colOff>165100</xdr:colOff>
      <xdr:row>37</xdr:row>
      <xdr:rowOff>36830</xdr:rowOff>
    </xdr:to>
    <xdr:sp macro="" textlink="">
      <xdr:nvSpPr>
        <xdr:cNvPr id="78" name="楕円 77">
          <a:extLst>
            <a:ext uri="{FF2B5EF4-FFF2-40B4-BE49-F238E27FC236}">
              <a16:creationId xmlns:a16="http://schemas.microsoft.com/office/drawing/2014/main" id="{AF397ECA-94C1-454B-8507-E4C619EE2C41}"/>
            </a:ext>
          </a:extLst>
        </xdr:cNvPr>
        <xdr:cNvSpPr/>
      </xdr:nvSpPr>
      <xdr:spPr>
        <a:xfrm>
          <a:off x="1968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157480</xdr:rowOff>
    </xdr:from>
    <xdr:to>
      <xdr:col>15</xdr:col>
      <xdr:colOff>50800</xdr:colOff>
      <xdr:row>37</xdr:row>
      <xdr:rowOff>12700</xdr:rowOff>
    </xdr:to>
    <xdr:cxnSp macro="">
      <xdr:nvCxnSpPr>
        <xdr:cNvPr id="79" name="直線コネクタ 78">
          <a:extLst>
            <a:ext uri="{FF2B5EF4-FFF2-40B4-BE49-F238E27FC236}">
              <a16:creationId xmlns:a16="http://schemas.microsoft.com/office/drawing/2014/main" id="{4AC28018-2B72-485B-923D-FBDF00735D6B}"/>
            </a:ext>
          </a:extLst>
        </xdr:cNvPr>
        <xdr:cNvCxnSpPr/>
      </xdr:nvCxnSpPr>
      <xdr:spPr>
        <a:xfrm>
          <a:off x="2019300" y="6329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80010</xdr:rowOff>
    </xdr:from>
    <xdr:to>
      <xdr:col>6</xdr:col>
      <xdr:colOff>38100</xdr:colOff>
      <xdr:row>37</xdr:row>
      <xdr:rowOff>10160</xdr:rowOff>
    </xdr:to>
    <xdr:sp macro="" textlink="">
      <xdr:nvSpPr>
        <xdr:cNvPr id="80" name="楕円 79">
          <a:extLst>
            <a:ext uri="{FF2B5EF4-FFF2-40B4-BE49-F238E27FC236}">
              <a16:creationId xmlns:a16="http://schemas.microsoft.com/office/drawing/2014/main" id="{6ED6CEC7-DE4A-4F9D-8E72-D828F2886989}"/>
            </a:ext>
          </a:extLst>
        </xdr:cNvPr>
        <xdr:cNvSpPr/>
      </xdr:nvSpPr>
      <xdr:spPr>
        <a:xfrm>
          <a:off x="1079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130810</xdr:rowOff>
    </xdr:from>
    <xdr:to>
      <xdr:col>10</xdr:col>
      <xdr:colOff>114300</xdr:colOff>
      <xdr:row>36</xdr:row>
      <xdr:rowOff>157480</xdr:rowOff>
    </xdr:to>
    <xdr:cxnSp macro="">
      <xdr:nvCxnSpPr>
        <xdr:cNvPr id="81" name="直線コネクタ 80">
          <a:extLst>
            <a:ext uri="{FF2B5EF4-FFF2-40B4-BE49-F238E27FC236}">
              <a16:creationId xmlns:a16="http://schemas.microsoft.com/office/drawing/2014/main" id="{AAABED0F-1169-4E61-9C96-E47035F6FEF0}"/>
            </a:ext>
          </a:extLst>
        </xdr:cNvPr>
        <xdr:cNvCxnSpPr/>
      </xdr:nvCxnSpPr>
      <xdr:spPr>
        <a:xfrm>
          <a:off x="1130300" y="6303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1589FBE9-6353-421F-B674-03BC4A28BAD0}"/>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59545239-5C21-4FEE-A2D7-E83F0F98031F}"/>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CAC44794-B4B5-4735-B5AA-8FAB04248B76}"/>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99AA55D1-82F2-4E41-815E-545C1C6F322F}"/>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82567</xdr:rowOff>
    </xdr:from>
    <xdr:ext cx="405111" cy="259045"/>
    <xdr:sp macro="" textlink="">
      <xdr:nvSpPr>
        <xdr:cNvPr id="86" name="n_1mainValue【図書館】&#10;有形固定資産減価償却率">
          <a:extLst>
            <a:ext uri="{FF2B5EF4-FFF2-40B4-BE49-F238E27FC236}">
              <a16:creationId xmlns:a16="http://schemas.microsoft.com/office/drawing/2014/main" id="{FD00338D-30B0-4403-A0EA-2703434253B9}"/>
            </a:ext>
          </a:extLst>
        </xdr:cNvPr>
        <xdr:cNvSpPr txBox="1"/>
      </xdr:nvSpPr>
      <xdr:spPr>
        <a:xfrm>
          <a:off x="358204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87" name="n_2mainValue【図書館】&#10;有形固定資産減価償却率">
          <a:extLst>
            <a:ext uri="{FF2B5EF4-FFF2-40B4-BE49-F238E27FC236}">
              <a16:creationId xmlns:a16="http://schemas.microsoft.com/office/drawing/2014/main" id="{396ADD0B-CB28-452A-AA47-8AD08489E294}"/>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27957</xdr:rowOff>
    </xdr:from>
    <xdr:ext cx="405111" cy="259045"/>
    <xdr:sp macro="" textlink="">
      <xdr:nvSpPr>
        <xdr:cNvPr id="88" name="n_3mainValue【図書館】&#10;有形固定資産減価償却率">
          <a:extLst>
            <a:ext uri="{FF2B5EF4-FFF2-40B4-BE49-F238E27FC236}">
              <a16:creationId xmlns:a16="http://schemas.microsoft.com/office/drawing/2014/main" id="{24DFBA0D-633F-47CE-BCC5-ED2CC6312072}"/>
            </a:ext>
          </a:extLst>
        </xdr:cNvPr>
        <xdr:cNvSpPr txBox="1"/>
      </xdr:nvSpPr>
      <xdr:spPr>
        <a:xfrm>
          <a:off x="181674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1287</xdr:rowOff>
    </xdr:from>
    <xdr:ext cx="405111" cy="259045"/>
    <xdr:sp macro="" textlink="">
      <xdr:nvSpPr>
        <xdr:cNvPr id="89" name="n_4mainValue【図書館】&#10;有形固定資産減価償却率">
          <a:extLst>
            <a:ext uri="{FF2B5EF4-FFF2-40B4-BE49-F238E27FC236}">
              <a16:creationId xmlns:a16="http://schemas.microsoft.com/office/drawing/2014/main" id="{6EB79BCB-FC35-463E-8ECE-9EF31E3E1369}"/>
            </a:ext>
          </a:extLst>
        </xdr:cNvPr>
        <xdr:cNvSpPr txBox="1"/>
      </xdr:nvSpPr>
      <xdr:spPr>
        <a:xfrm>
          <a:off x="927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552F3B45-BFA8-4153-AC6B-756ED70093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E949455E-6C42-4B90-9DD8-8147F8B8E7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BB663BC1-407E-413A-B543-38F5A43767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A8B4EDD1-1F90-4DFC-83F9-98E56E4F0D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F854ED95-055A-4A81-849C-C0FDAD59BE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91D2FC2E-2BFA-4A56-90EB-FC81F867F9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EFF885A7-D5A3-4C8D-BE57-79D2A25FB2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BD48529-07FD-4A76-9D57-33F3EFA4D9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D5B4657B-C499-4CA3-86F9-A8584FDDAE7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1CF001B3-1FA1-4E3D-BDBC-A34C4F0F9BA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BAAFA0C4-C908-4C29-B3A4-5A69114E8EA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A7DD4D68-AC9A-431E-9D33-9960B5551CB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A2507271-9F82-4BFF-8295-238631385E7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D0FAFC51-7E00-4564-B1BF-A208316F9ED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6B9ABB90-9123-460B-A7E5-D1DC80742F4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71B6B524-2DE7-4386-9953-81EF75612CF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249999FF-E258-4FD2-91C3-37F7405E128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2BE22D31-2D25-41C1-BDDF-434B67DEC55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62D9D86-A28B-47AE-A921-718BD6D1E2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E21A8FA0-1F13-4F09-B903-D0AF0A9E2EA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4618862E-F1D7-4E61-B093-E24C8D18CBC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E1BECE77-07C4-48A5-9513-DDBADAB62AA3}"/>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7A3B7929-671B-4E08-9AD7-553E339B1CBE}"/>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7A468F1C-03C2-426A-9FA3-D9B0490BB8BB}"/>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A06605A3-2B72-4CE2-AFC6-C0B2F3B0BD03}"/>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74B57CD0-231D-4904-815E-3E1E9312D9F4}"/>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a:extLst>
            <a:ext uri="{FF2B5EF4-FFF2-40B4-BE49-F238E27FC236}">
              <a16:creationId xmlns:a16="http://schemas.microsoft.com/office/drawing/2014/main" id="{6D41169C-13F2-4A29-BC4A-4CDAF93932E2}"/>
            </a:ext>
          </a:extLst>
        </xdr:cNvPr>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0DECC813-93C6-4880-A63E-C5DD2A51F782}"/>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B5DDB1EE-6E7A-4CF9-B866-E413F8CCD635}"/>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CEAB223D-2BA2-4BFD-AFF9-C04486590909}"/>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100F9543-44C4-4344-83D9-5DE343A9A7E1}"/>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DB9C0AC9-1A97-43B7-8481-F549A2E7CA91}"/>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25D0E56-3D87-4BB9-9AFA-CE59B49AA5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07C688D-079D-4D77-BD7F-44876397A1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E7BDD8A-D05E-437F-B152-89ED95DD1F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BFB890-AB9F-4C56-A2E1-590F7AA6190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EA18DF-9A36-40F2-949A-65FF507196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123698</xdr:rowOff>
    </xdr:from>
    <xdr:to>
      <xdr:col>55</xdr:col>
      <xdr:colOff>50800</xdr:colOff>
      <xdr:row>36</xdr:row>
      <xdr:rowOff>53848</xdr:rowOff>
    </xdr:to>
    <xdr:sp macro="" textlink="">
      <xdr:nvSpPr>
        <xdr:cNvPr id="127" name="楕円 126">
          <a:extLst>
            <a:ext uri="{FF2B5EF4-FFF2-40B4-BE49-F238E27FC236}">
              <a16:creationId xmlns:a16="http://schemas.microsoft.com/office/drawing/2014/main" id="{CBFC65C4-A2CA-4686-ACE8-44F26755E232}"/>
            </a:ext>
          </a:extLst>
        </xdr:cNvPr>
        <xdr:cNvSpPr/>
      </xdr:nvSpPr>
      <xdr:spPr>
        <a:xfrm>
          <a:off x="104267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146575</xdr:rowOff>
    </xdr:from>
    <xdr:ext cx="469744" cy="259045"/>
    <xdr:sp macro="" textlink="">
      <xdr:nvSpPr>
        <xdr:cNvPr id="128" name="【図書館】&#10;一人当たり面積該当値テキスト">
          <a:extLst>
            <a:ext uri="{FF2B5EF4-FFF2-40B4-BE49-F238E27FC236}">
              <a16:creationId xmlns:a16="http://schemas.microsoft.com/office/drawing/2014/main" id="{E58F5CC6-030B-462C-B9BD-DC4C71E03DCC}"/>
            </a:ext>
          </a:extLst>
        </xdr:cNvPr>
        <xdr:cNvSpPr txBox="1"/>
      </xdr:nvSpPr>
      <xdr:spPr>
        <a:xfrm>
          <a:off x="10515600"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162560</xdr:rowOff>
    </xdr:from>
    <xdr:to>
      <xdr:col>50</xdr:col>
      <xdr:colOff>165100</xdr:colOff>
      <xdr:row>36</xdr:row>
      <xdr:rowOff>92710</xdr:rowOff>
    </xdr:to>
    <xdr:sp macro="" textlink="">
      <xdr:nvSpPr>
        <xdr:cNvPr id="129" name="楕円 128">
          <a:extLst>
            <a:ext uri="{FF2B5EF4-FFF2-40B4-BE49-F238E27FC236}">
              <a16:creationId xmlns:a16="http://schemas.microsoft.com/office/drawing/2014/main" id="{91078FFF-8789-4064-862E-C30947850A65}"/>
            </a:ext>
          </a:extLst>
        </xdr:cNvPr>
        <xdr:cNvSpPr/>
      </xdr:nvSpPr>
      <xdr:spPr>
        <a:xfrm>
          <a:off x="958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xdr:rowOff>
    </xdr:from>
    <xdr:to>
      <xdr:col>55</xdr:col>
      <xdr:colOff>0</xdr:colOff>
      <xdr:row>36</xdr:row>
      <xdr:rowOff>41910</xdr:rowOff>
    </xdr:to>
    <xdr:cxnSp macro="">
      <xdr:nvCxnSpPr>
        <xdr:cNvPr id="130" name="直線コネクタ 129">
          <a:extLst>
            <a:ext uri="{FF2B5EF4-FFF2-40B4-BE49-F238E27FC236}">
              <a16:creationId xmlns:a16="http://schemas.microsoft.com/office/drawing/2014/main" id="{69EE672C-3734-4A51-9F06-2EBC366D1F8F}"/>
            </a:ext>
          </a:extLst>
        </xdr:cNvPr>
        <xdr:cNvCxnSpPr/>
      </xdr:nvCxnSpPr>
      <xdr:spPr>
        <a:xfrm flipV="1">
          <a:off x="9639300" y="617524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xdr:rowOff>
    </xdr:from>
    <xdr:to>
      <xdr:col>46</xdr:col>
      <xdr:colOff>38100</xdr:colOff>
      <xdr:row>36</xdr:row>
      <xdr:rowOff>108712</xdr:rowOff>
    </xdr:to>
    <xdr:sp macro="" textlink="">
      <xdr:nvSpPr>
        <xdr:cNvPr id="131" name="楕円 130">
          <a:extLst>
            <a:ext uri="{FF2B5EF4-FFF2-40B4-BE49-F238E27FC236}">
              <a16:creationId xmlns:a16="http://schemas.microsoft.com/office/drawing/2014/main" id="{71274067-F736-4BAF-95B5-E0BB7413C776}"/>
            </a:ext>
          </a:extLst>
        </xdr:cNvPr>
        <xdr:cNvSpPr/>
      </xdr:nvSpPr>
      <xdr:spPr>
        <a:xfrm>
          <a:off x="8699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41910</xdr:rowOff>
    </xdr:from>
    <xdr:to>
      <xdr:col>50</xdr:col>
      <xdr:colOff>114300</xdr:colOff>
      <xdr:row>36</xdr:row>
      <xdr:rowOff>57912</xdr:rowOff>
    </xdr:to>
    <xdr:cxnSp macro="">
      <xdr:nvCxnSpPr>
        <xdr:cNvPr id="132" name="直線コネクタ 131">
          <a:extLst>
            <a:ext uri="{FF2B5EF4-FFF2-40B4-BE49-F238E27FC236}">
              <a16:creationId xmlns:a16="http://schemas.microsoft.com/office/drawing/2014/main" id="{F714591C-8E65-4300-A95C-14772FEE6876}"/>
            </a:ext>
          </a:extLst>
        </xdr:cNvPr>
        <xdr:cNvCxnSpPr/>
      </xdr:nvCxnSpPr>
      <xdr:spPr>
        <a:xfrm flipV="1">
          <a:off x="8750300" y="62141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32258</xdr:rowOff>
    </xdr:from>
    <xdr:to>
      <xdr:col>41</xdr:col>
      <xdr:colOff>101600</xdr:colOff>
      <xdr:row>36</xdr:row>
      <xdr:rowOff>133858</xdr:rowOff>
    </xdr:to>
    <xdr:sp macro="" textlink="">
      <xdr:nvSpPr>
        <xdr:cNvPr id="133" name="楕円 132">
          <a:extLst>
            <a:ext uri="{FF2B5EF4-FFF2-40B4-BE49-F238E27FC236}">
              <a16:creationId xmlns:a16="http://schemas.microsoft.com/office/drawing/2014/main" id="{C458A2C1-6CD0-4366-8AC3-E099C2B141D3}"/>
            </a:ext>
          </a:extLst>
        </xdr:cNvPr>
        <xdr:cNvSpPr/>
      </xdr:nvSpPr>
      <xdr:spPr>
        <a:xfrm>
          <a:off x="7810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57912</xdr:rowOff>
    </xdr:from>
    <xdr:to>
      <xdr:col>45</xdr:col>
      <xdr:colOff>177800</xdr:colOff>
      <xdr:row>36</xdr:row>
      <xdr:rowOff>83058</xdr:rowOff>
    </xdr:to>
    <xdr:cxnSp macro="">
      <xdr:nvCxnSpPr>
        <xdr:cNvPr id="134" name="直線コネクタ 133">
          <a:extLst>
            <a:ext uri="{FF2B5EF4-FFF2-40B4-BE49-F238E27FC236}">
              <a16:creationId xmlns:a16="http://schemas.microsoft.com/office/drawing/2014/main" id="{531CF1F3-02C8-47D6-AD51-956D02637141}"/>
            </a:ext>
          </a:extLst>
        </xdr:cNvPr>
        <xdr:cNvCxnSpPr/>
      </xdr:nvCxnSpPr>
      <xdr:spPr>
        <a:xfrm flipV="1">
          <a:off x="7861300" y="623011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59690</xdr:rowOff>
    </xdr:from>
    <xdr:to>
      <xdr:col>36</xdr:col>
      <xdr:colOff>165100</xdr:colOff>
      <xdr:row>36</xdr:row>
      <xdr:rowOff>161290</xdr:rowOff>
    </xdr:to>
    <xdr:sp macro="" textlink="">
      <xdr:nvSpPr>
        <xdr:cNvPr id="135" name="楕円 134">
          <a:extLst>
            <a:ext uri="{FF2B5EF4-FFF2-40B4-BE49-F238E27FC236}">
              <a16:creationId xmlns:a16="http://schemas.microsoft.com/office/drawing/2014/main" id="{F888BF97-305A-4A3C-820F-3F3280C2FBCA}"/>
            </a:ext>
          </a:extLst>
        </xdr:cNvPr>
        <xdr:cNvSpPr/>
      </xdr:nvSpPr>
      <xdr:spPr>
        <a:xfrm>
          <a:off x="692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83058</xdr:rowOff>
    </xdr:from>
    <xdr:to>
      <xdr:col>41</xdr:col>
      <xdr:colOff>50800</xdr:colOff>
      <xdr:row>36</xdr:row>
      <xdr:rowOff>110490</xdr:rowOff>
    </xdr:to>
    <xdr:cxnSp macro="">
      <xdr:nvCxnSpPr>
        <xdr:cNvPr id="136" name="直線コネクタ 135">
          <a:extLst>
            <a:ext uri="{FF2B5EF4-FFF2-40B4-BE49-F238E27FC236}">
              <a16:creationId xmlns:a16="http://schemas.microsoft.com/office/drawing/2014/main" id="{1BE837FA-137F-449F-834D-D8882C1C6E5A}"/>
            </a:ext>
          </a:extLst>
        </xdr:cNvPr>
        <xdr:cNvCxnSpPr/>
      </xdr:nvCxnSpPr>
      <xdr:spPr>
        <a:xfrm flipV="1">
          <a:off x="6972300" y="62552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a:extLst>
            <a:ext uri="{FF2B5EF4-FFF2-40B4-BE49-F238E27FC236}">
              <a16:creationId xmlns:a16="http://schemas.microsoft.com/office/drawing/2014/main" id="{7BF686F9-546C-4253-92A7-CFC4F2877E67}"/>
            </a:ext>
          </a:extLst>
        </xdr:cNvPr>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a:extLst>
            <a:ext uri="{FF2B5EF4-FFF2-40B4-BE49-F238E27FC236}">
              <a16:creationId xmlns:a16="http://schemas.microsoft.com/office/drawing/2014/main" id="{65D078FF-7568-4859-9C6A-590A5240B8F5}"/>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a:extLst>
            <a:ext uri="{FF2B5EF4-FFF2-40B4-BE49-F238E27FC236}">
              <a16:creationId xmlns:a16="http://schemas.microsoft.com/office/drawing/2014/main" id="{AFAC1261-0C0D-4670-9AF3-A2AD9F47634D}"/>
            </a:ext>
          </a:extLst>
        </xdr:cNvPr>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a:extLst>
            <a:ext uri="{FF2B5EF4-FFF2-40B4-BE49-F238E27FC236}">
              <a16:creationId xmlns:a16="http://schemas.microsoft.com/office/drawing/2014/main" id="{CBE40289-BD0E-4181-A794-DC8344F713FB}"/>
            </a:ext>
          </a:extLst>
        </xdr:cNvPr>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109237</xdr:rowOff>
    </xdr:from>
    <xdr:ext cx="469744" cy="259045"/>
    <xdr:sp macro="" textlink="">
      <xdr:nvSpPr>
        <xdr:cNvPr id="141" name="n_1mainValue【図書館】&#10;一人当たり面積">
          <a:extLst>
            <a:ext uri="{FF2B5EF4-FFF2-40B4-BE49-F238E27FC236}">
              <a16:creationId xmlns:a16="http://schemas.microsoft.com/office/drawing/2014/main" id="{9513EF61-1C7A-478B-93C6-7CCA895D9C55}"/>
            </a:ext>
          </a:extLst>
        </xdr:cNvPr>
        <xdr:cNvSpPr txBox="1"/>
      </xdr:nvSpPr>
      <xdr:spPr>
        <a:xfrm>
          <a:off x="9391727"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125239</xdr:rowOff>
    </xdr:from>
    <xdr:ext cx="469744" cy="259045"/>
    <xdr:sp macro="" textlink="">
      <xdr:nvSpPr>
        <xdr:cNvPr id="142" name="n_2mainValue【図書館】&#10;一人当たり面積">
          <a:extLst>
            <a:ext uri="{FF2B5EF4-FFF2-40B4-BE49-F238E27FC236}">
              <a16:creationId xmlns:a16="http://schemas.microsoft.com/office/drawing/2014/main" id="{8112ED2D-CEE1-4316-AFAB-F55D3EA27D91}"/>
            </a:ext>
          </a:extLst>
        </xdr:cNvPr>
        <xdr:cNvSpPr txBox="1"/>
      </xdr:nvSpPr>
      <xdr:spPr>
        <a:xfrm>
          <a:off x="851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150385</xdr:rowOff>
    </xdr:from>
    <xdr:ext cx="469744" cy="259045"/>
    <xdr:sp macro="" textlink="">
      <xdr:nvSpPr>
        <xdr:cNvPr id="143" name="n_3mainValue【図書館】&#10;一人当たり面積">
          <a:extLst>
            <a:ext uri="{FF2B5EF4-FFF2-40B4-BE49-F238E27FC236}">
              <a16:creationId xmlns:a16="http://schemas.microsoft.com/office/drawing/2014/main" id="{B2F456A7-F082-4172-A0F2-8DE680C0D7E7}"/>
            </a:ext>
          </a:extLst>
        </xdr:cNvPr>
        <xdr:cNvSpPr txBox="1"/>
      </xdr:nvSpPr>
      <xdr:spPr>
        <a:xfrm>
          <a:off x="7626427"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6367</xdr:rowOff>
    </xdr:from>
    <xdr:ext cx="469744" cy="259045"/>
    <xdr:sp macro="" textlink="">
      <xdr:nvSpPr>
        <xdr:cNvPr id="144" name="n_4mainValue【図書館】&#10;一人当たり面積">
          <a:extLst>
            <a:ext uri="{FF2B5EF4-FFF2-40B4-BE49-F238E27FC236}">
              <a16:creationId xmlns:a16="http://schemas.microsoft.com/office/drawing/2014/main" id="{7714CBDE-7E9B-49EF-84C4-2CB71A8178E9}"/>
            </a:ext>
          </a:extLst>
        </xdr:cNvPr>
        <xdr:cNvSpPr txBox="1"/>
      </xdr:nvSpPr>
      <xdr:spPr>
        <a:xfrm>
          <a:off x="6737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A846EFC4-8EC9-4E20-B1A9-9CD0A1BAB0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89107F51-1615-4F27-937B-BBF3AAE809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5190DEBB-35C9-43CA-9BAF-927826A75C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3DEC5D97-A44C-4943-B7A8-3E0B9486C2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26682DDC-0313-4F28-B576-2EE12207D42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EF3F2CD2-844E-41B5-BE1A-666296DACA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D49CD46-3274-465D-BEF7-AE7DCDE643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D2FD9C3D-B8F0-4F33-8778-9A546DF041C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41E042DB-39E1-4376-8CC8-C7B5A51F8E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661A438D-F206-471F-B68B-DBB4AB9188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164CE6B-D72F-4530-AACE-9034854CF9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496974BD-44F1-48FF-B0A5-6B170B76A65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827C8DE-34D0-4A32-B5A0-7BE316C8701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4FB4B32B-095C-497F-A077-D9935A685E7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C22591C-6B16-4818-A0B7-EB8B7DEE989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ECC1FE3B-8C15-470E-89CA-8D82564B8EC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59014D55-5A87-4BEC-B38A-0B562812424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ACB8B2BA-DF95-4490-BFA6-A81FF76A18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B16319D-02DB-41BA-BCC5-79C619A3107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D99F22A8-769C-4FB2-B9B0-AAEC215FF49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F2A19023-518F-46A7-8612-48C76623A10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A1B8F55F-6606-4361-8BD0-C99E95F4DC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B9F1390C-9905-417F-A3DC-67B4D5CFE1E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EBB5E022-F86B-4DF7-82BF-C2F909335D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69E6A483-810E-4418-8769-25BB3A0C5A2A}"/>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B7427434-E381-4C9E-A872-76505216558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69662B3F-568A-4211-96B7-07CE801ADE4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DEF4EBFA-82F4-49E2-8D1B-5222CD142D0D}"/>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5F716D91-3EEA-4530-B717-38C36DDC954D}"/>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22CB0E04-3CB4-4A6A-8358-0E43769A6687}"/>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86FEAB2C-AEBF-467F-9AF0-653266510147}"/>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02E0A8AA-0BC4-417B-A4A6-A608A4F90D5A}"/>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FCDFC4B2-B27A-412D-AEF1-E32314D36B7C}"/>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4CFE6ABB-1E7C-4FC3-B150-973465DF883D}"/>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2A4E7E1B-8F54-4042-940A-958A1D9065AE}"/>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EB800CF-58D8-4A88-BFF1-5DBADFDE29D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36857F6-A0E6-485F-B0B8-43569F2D3E5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70ED5A5-141C-4461-B6CC-43ED95EDFE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7B63AC4-D26F-4CA1-9BC7-E9360D502A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12128B3-AEE5-4D7C-8949-92A809132E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71120</xdr:rowOff>
    </xdr:from>
    <xdr:to>
      <xdr:col>24</xdr:col>
      <xdr:colOff>114300</xdr:colOff>
      <xdr:row>64</xdr:row>
      <xdr:rowOff>1270</xdr:rowOff>
    </xdr:to>
    <xdr:sp macro="" textlink="">
      <xdr:nvSpPr>
        <xdr:cNvPr id="185" name="楕円 184">
          <a:extLst>
            <a:ext uri="{FF2B5EF4-FFF2-40B4-BE49-F238E27FC236}">
              <a16:creationId xmlns:a16="http://schemas.microsoft.com/office/drawing/2014/main" id="{6F15A196-E884-4209-9F91-BE4FCDAC1167}"/>
            </a:ext>
          </a:extLst>
        </xdr:cNvPr>
        <xdr:cNvSpPr/>
      </xdr:nvSpPr>
      <xdr:spPr>
        <a:xfrm>
          <a:off x="4584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157497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55A57C4C-8D94-4020-A62F-D3A309214F0F}"/>
            </a:ext>
          </a:extLst>
        </xdr:cNvPr>
        <xdr:cNvSpPr txBox="1"/>
      </xdr:nvSpPr>
      <xdr:spPr>
        <a:xfrm>
          <a:off x="4673600" y="1078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36830</xdr:rowOff>
    </xdr:from>
    <xdr:to>
      <xdr:col>20</xdr:col>
      <xdr:colOff>38100</xdr:colOff>
      <xdr:row>63</xdr:row>
      <xdr:rowOff>138430</xdr:rowOff>
    </xdr:to>
    <xdr:sp macro="" textlink="">
      <xdr:nvSpPr>
        <xdr:cNvPr id="187" name="楕円 186">
          <a:extLst>
            <a:ext uri="{FF2B5EF4-FFF2-40B4-BE49-F238E27FC236}">
              <a16:creationId xmlns:a16="http://schemas.microsoft.com/office/drawing/2014/main" id="{BCC1ED3B-1CF0-4051-87E5-C7C136EEF6C3}"/>
            </a:ext>
          </a:extLst>
        </xdr:cNvPr>
        <xdr:cNvSpPr/>
      </xdr:nvSpPr>
      <xdr:spPr>
        <a:xfrm>
          <a:off x="3746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87630</xdr:rowOff>
    </xdr:from>
    <xdr:to>
      <xdr:col>24</xdr:col>
      <xdr:colOff>63500</xdr:colOff>
      <xdr:row>63</xdr:row>
      <xdr:rowOff>121920</xdr:rowOff>
    </xdr:to>
    <xdr:cxnSp macro="">
      <xdr:nvCxnSpPr>
        <xdr:cNvPr id="188" name="直線コネクタ 187">
          <a:extLst>
            <a:ext uri="{FF2B5EF4-FFF2-40B4-BE49-F238E27FC236}">
              <a16:creationId xmlns:a16="http://schemas.microsoft.com/office/drawing/2014/main" id="{5E541BF4-D6D0-4292-AC5C-0FA232BF0244}"/>
            </a:ext>
          </a:extLst>
        </xdr:cNvPr>
        <xdr:cNvCxnSpPr/>
      </xdr:nvCxnSpPr>
      <xdr:spPr>
        <a:xfrm>
          <a:off x="3797300" y="10888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164465</xdr:rowOff>
    </xdr:from>
    <xdr:to>
      <xdr:col>15</xdr:col>
      <xdr:colOff>101600</xdr:colOff>
      <xdr:row>63</xdr:row>
      <xdr:rowOff>94615</xdr:rowOff>
    </xdr:to>
    <xdr:sp macro="" textlink="">
      <xdr:nvSpPr>
        <xdr:cNvPr id="189" name="楕円 188">
          <a:extLst>
            <a:ext uri="{FF2B5EF4-FFF2-40B4-BE49-F238E27FC236}">
              <a16:creationId xmlns:a16="http://schemas.microsoft.com/office/drawing/2014/main" id="{60EAE18A-1A9E-4A5B-B5AD-9DD060DF9351}"/>
            </a:ext>
          </a:extLst>
        </xdr:cNvPr>
        <xdr:cNvSpPr/>
      </xdr:nvSpPr>
      <xdr:spPr>
        <a:xfrm>
          <a:off x="2857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43815</xdr:rowOff>
    </xdr:from>
    <xdr:to>
      <xdr:col>19</xdr:col>
      <xdr:colOff>177800</xdr:colOff>
      <xdr:row>63</xdr:row>
      <xdr:rowOff>87630</xdr:rowOff>
    </xdr:to>
    <xdr:cxnSp macro="">
      <xdr:nvCxnSpPr>
        <xdr:cNvPr id="190" name="直線コネクタ 189">
          <a:extLst>
            <a:ext uri="{FF2B5EF4-FFF2-40B4-BE49-F238E27FC236}">
              <a16:creationId xmlns:a16="http://schemas.microsoft.com/office/drawing/2014/main" id="{069AB9F3-3DE4-44AA-BBED-AE1B53FCAF29}"/>
            </a:ext>
          </a:extLst>
        </xdr:cNvPr>
        <xdr:cNvCxnSpPr/>
      </xdr:nvCxnSpPr>
      <xdr:spPr>
        <a:xfrm>
          <a:off x="2908300" y="108451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122555</xdr:rowOff>
    </xdr:from>
    <xdr:to>
      <xdr:col>10</xdr:col>
      <xdr:colOff>165100</xdr:colOff>
      <xdr:row>63</xdr:row>
      <xdr:rowOff>52705</xdr:rowOff>
    </xdr:to>
    <xdr:sp macro="" textlink="">
      <xdr:nvSpPr>
        <xdr:cNvPr id="191" name="楕円 190">
          <a:extLst>
            <a:ext uri="{FF2B5EF4-FFF2-40B4-BE49-F238E27FC236}">
              <a16:creationId xmlns:a16="http://schemas.microsoft.com/office/drawing/2014/main" id="{B169F35B-FA06-41B0-A71A-4914584E309F}"/>
            </a:ext>
          </a:extLst>
        </xdr:cNvPr>
        <xdr:cNvSpPr/>
      </xdr:nvSpPr>
      <xdr:spPr>
        <a:xfrm>
          <a:off x="196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xdr:rowOff>
    </xdr:from>
    <xdr:to>
      <xdr:col>15</xdr:col>
      <xdr:colOff>50800</xdr:colOff>
      <xdr:row>63</xdr:row>
      <xdr:rowOff>43815</xdr:rowOff>
    </xdr:to>
    <xdr:cxnSp macro="">
      <xdr:nvCxnSpPr>
        <xdr:cNvPr id="192" name="直線コネクタ 191">
          <a:extLst>
            <a:ext uri="{FF2B5EF4-FFF2-40B4-BE49-F238E27FC236}">
              <a16:creationId xmlns:a16="http://schemas.microsoft.com/office/drawing/2014/main" id="{60200DB1-A389-4B07-A27C-CEA7B5D4DE60}"/>
            </a:ext>
          </a:extLst>
        </xdr:cNvPr>
        <xdr:cNvCxnSpPr/>
      </xdr:nvCxnSpPr>
      <xdr:spPr>
        <a:xfrm>
          <a:off x="2019300" y="10803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82550</xdr:rowOff>
    </xdr:from>
    <xdr:to>
      <xdr:col>6</xdr:col>
      <xdr:colOff>38100</xdr:colOff>
      <xdr:row>63</xdr:row>
      <xdr:rowOff>12700</xdr:rowOff>
    </xdr:to>
    <xdr:sp macro="" textlink="">
      <xdr:nvSpPr>
        <xdr:cNvPr id="193" name="楕円 192">
          <a:extLst>
            <a:ext uri="{FF2B5EF4-FFF2-40B4-BE49-F238E27FC236}">
              <a16:creationId xmlns:a16="http://schemas.microsoft.com/office/drawing/2014/main" id="{9A6BDA2F-C836-447B-A8B7-3F7E59C9B9AE}"/>
            </a:ext>
          </a:extLst>
        </xdr:cNvPr>
        <xdr:cNvSpPr/>
      </xdr:nvSpPr>
      <xdr:spPr>
        <a:xfrm>
          <a:off x="107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133350</xdr:rowOff>
    </xdr:from>
    <xdr:to>
      <xdr:col>10</xdr:col>
      <xdr:colOff>114300</xdr:colOff>
      <xdr:row>63</xdr:row>
      <xdr:rowOff>1905</xdr:rowOff>
    </xdr:to>
    <xdr:cxnSp macro="">
      <xdr:nvCxnSpPr>
        <xdr:cNvPr id="194" name="直線コネクタ 193">
          <a:extLst>
            <a:ext uri="{FF2B5EF4-FFF2-40B4-BE49-F238E27FC236}">
              <a16:creationId xmlns:a16="http://schemas.microsoft.com/office/drawing/2014/main" id="{CA48A249-2527-4E79-9573-3254933819BB}"/>
            </a:ext>
          </a:extLst>
        </xdr:cNvPr>
        <xdr:cNvCxnSpPr/>
      </xdr:nvCxnSpPr>
      <xdr:spPr>
        <a:xfrm>
          <a:off x="1130300" y="10763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a:extLst>
            <a:ext uri="{FF2B5EF4-FFF2-40B4-BE49-F238E27FC236}">
              <a16:creationId xmlns:a16="http://schemas.microsoft.com/office/drawing/2014/main" id="{35EBC655-4632-430D-A58D-69DE7F8E778C}"/>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a:extLst>
            <a:ext uri="{FF2B5EF4-FFF2-40B4-BE49-F238E27FC236}">
              <a16:creationId xmlns:a16="http://schemas.microsoft.com/office/drawing/2014/main" id="{3167479C-02DC-4620-9A3C-CFAC106047B9}"/>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a:extLst>
            <a:ext uri="{FF2B5EF4-FFF2-40B4-BE49-F238E27FC236}">
              <a16:creationId xmlns:a16="http://schemas.microsoft.com/office/drawing/2014/main" id="{76873ED6-EB4A-4274-8CC9-3F5326645463}"/>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a:extLst>
            <a:ext uri="{FF2B5EF4-FFF2-40B4-BE49-F238E27FC236}">
              <a16:creationId xmlns:a16="http://schemas.microsoft.com/office/drawing/2014/main" id="{E82801E4-1FEB-46DE-9C00-DB91C62D99D8}"/>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129557</xdr:rowOff>
    </xdr:from>
    <xdr:ext cx="405111" cy="259045"/>
    <xdr:sp macro="" textlink="">
      <xdr:nvSpPr>
        <xdr:cNvPr id="199" name="n_1mainValue【体育館・プール】&#10;有形固定資産減価償却率">
          <a:extLst>
            <a:ext uri="{FF2B5EF4-FFF2-40B4-BE49-F238E27FC236}">
              <a16:creationId xmlns:a16="http://schemas.microsoft.com/office/drawing/2014/main" id="{9B535E23-6807-4BE8-9F55-CB03F429CE42}"/>
            </a:ext>
          </a:extLst>
        </xdr:cNvPr>
        <xdr:cNvSpPr txBox="1"/>
      </xdr:nvSpPr>
      <xdr:spPr>
        <a:xfrm>
          <a:off x="3582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85742</xdr:rowOff>
    </xdr:from>
    <xdr:ext cx="405111" cy="259045"/>
    <xdr:sp macro="" textlink="">
      <xdr:nvSpPr>
        <xdr:cNvPr id="200" name="n_2mainValue【体育館・プール】&#10;有形固定資産減価償却率">
          <a:extLst>
            <a:ext uri="{FF2B5EF4-FFF2-40B4-BE49-F238E27FC236}">
              <a16:creationId xmlns:a16="http://schemas.microsoft.com/office/drawing/2014/main" id="{67BABE9A-AB21-4248-8AE9-369578FACA0E}"/>
            </a:ext>
          </a:extLst>
        </xdr:cNvPr>
        <xdr:cNvSpPr txBox="1"/>
      </xdr:nvSpPr>
      <xdr:spPr>
        <a:xfrm>
          <a:off x="2705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43832</xdr:rowOff>
    </xdr:from>
    <xdr:ext cx="405111" cy="259045"/>
    <xdr:sp macro="" textlink="">
      <xdr:nvSpPr>
        <xdr:cNvPr id="201" name="n_3mainValue【体育館・プール】&#10;有形固定資産減価償却率">
          <a:extLst>
            <a:ext uri="{FF2B5EF4-FFF2-40B4-BE49-F238E27FC236}">
              <a16:creationId xmlns:a16="http://schemas.microsoft.com/office/drawing/2014/main" id="{684132F5-38F8-427F-882C-C244E28D0700}"/>
            </a:ext>
          </a:extLst>
        </xdr:cNvPr>
        <xdr:cNvSpPr txBox="1"/>
      </xdr:nvSpPr>
      <xdr:spPr>
        <a:xfrm>
          <a:off x="1816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3827</xdr:rowOff>
    </xdr:from>
    <xdr:ext cx="405111" cy="259045"/>
    <xdr:sp macro="" textlink="">
      <xdr:nvSpPr>
        <xdr:cNvPr id="202" name="n_4mainValue【体育館・プール】&#10;有形固定資産減価償却率">
          <a:extLst>
            <a:ext uri="{FF2B5EF4-FFF2-40B4-BE49-F238E27FC236}">
              <a16:creationId xmlns:a16="http://schemas.microsoft.com/office/drawing/2014/main" id="{3CDE9C94-A385-4973-BC72-3C55BE841E74}"/>
            </a:ext>
          </a:extLst>
        </xdr:cNvPr>
        <xdr:cNvSpPr txBox="1"/>
      </xdr:nvSpPr>
      <xdr:spPr>
        <a:xfrm>
          <a:off x="927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D0CEB263-8941-42C0-8AB3-88229A7C1C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E05B79B5-FC7E-422B-A164-51D5A3BFF9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EFE9C5A-B558-449D-B606-90254191C4B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4635BF5F-AB18-4193-BF4A-59E0B29958C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3F788D8-C1E0-4E03-85A3-F3EB2A30B18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6FE9DDEC-FE74-484E-97C4-AF90AD5428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EF2BCDC-ED97-41A8-B615-2E0DD4E4B9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7E8FB36-C8C7-4DBA-9341-F81172F0F7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6808815-DF86-48FB-853A-8E516BC113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95B379B-0E11-40C5-BA17-8E669F7D04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E7D644F3-9AF0-4CDC-AC53-F46E0880667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512E09C2-0321-44D5-8E69-1F1C3788739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8CDC8D6-36A1-44B9-9749-3836ED80CB8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BECE570D-C4B1-4CD6-AD88-278739D499E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D12F424F-7510-4A29-9897-884B6CA4702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841D658C-2678-4D91-B298-67878077260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3A352C03-BFE4-4971-9BAD-F31A0206669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2F260DB5-68BA-43BC-85B3-ADD14EED712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ACC89A85-64A3-42F2-8443-0991DB9DA78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89051453-314F-4DD7-AB25-3D4588CCDE5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EE54585B-F7C6-4466-832A-2319E48BBD6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1615EAF9-84C3-441C-882D-27ADA60B57E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5C50D62-1A16-44FC-BB74-AECDEBF8AA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152C4BE-5F1A-46D9-9C82-C9E49C5723E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6F4B80AC-A9F8-404E-BC4D-ECF1881692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BA294E52-4CFE-498D-933F-8D8BF1A379A3}"/>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F2380310-0648-4C46-A5ED-907A3A1B08A5}"/>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A7D21078-C6BD-44CF-BDB4-2AD3C84DE98B}"/>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67BDF650-DDAE-41EA-9766-B19C0D2AD422}"/>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32470D5E-FEA9-417D-922D-52B8D4E3344C}"/>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a:extLst>
            <a:ext uri="{FF2B5EF4-FFF2-40B4-BE49-F238E27FC236}">
              <a16:creationId xmlns:a16="http://schemas.microsoft.com/office/drawing/2014/main" id="{8B85826D-240B-439C-A5E0-9E35B4C2671A}"/>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B4A5AAB5-FA11-45E5-8949-AF9C91136F8D}"/>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E8F4C105-FD82-49C4-80DE-B73EBDB03546}"/>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686E1719-B5A6-416A-A638-5E3294D316AC}"/>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9E1EC311-F26E-4FEC-A87C-E5689A03068E}"/>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4EC48810-DC08-489B-934D-1D2868522E47}"/>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BE68E05-87A8-4938-A30D-8E3AB4C43A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D4DE8D1-FE93-428C-B852-691F9AF197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0944494-8853-4812-9A6A-A3FD87D611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4D1BFA1-861E-4354-B927-829E25CBDD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1FA3AD-4A75-41D3-BD5A-17853DDB82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155920</xdr:rowOff>
    </xdr:from>
    <xdr:to>
      <xdr:col>55</xdr:col>
      <xdr:colOff>50800</xdr:colOff>
      <xdr:row>60</xdr:row>
      <xdr:rowOff>86070</xdr:rowOff>
    </xdr:to>
    <xdr:sp macro="" textlink="">
      <xdr:nvSpPr>
        <xdr:cNvPr id="244" name="楕円 243">
          <a:extLst>
            <a:ext uri="{FF2B5EF4-FFF2-40B4-BE49-F238E27FC236}">
              <a16:creationId xmlns:a16="http://schemas.microsoft.com/office/drawing/2014/main" id="{CB2D607C-AB0A-40ED-A404-D06C41DE6F64}"/>
            </a:ext>
          </a:extLst>
        </xdr:cNvPr>
        <xdr:cNvSpPr/>
      </xdr:nvSpPr>
      <xdr:spPr>
        <a:xfrm>
          <a:off x="10426700" y="102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7347</xdr:rowOff>
    </xdr:from>
    <xdr:ext cx="469744" cy="259045"/>
    <xdr:sp macro="" textlink="">
      <xdr:nvSpPr>
        <xdr:cNvPr id="245" name="【体育館・プール】&#10;一人当たり面積該当値テキスト">
          <a:extLst>
            <a:ext uri="{FF2B5EF4-FFF2-40B4-BE49-F238E27FC236}">
              <a16:creationId xmlns:a16="http://schemas.microsoft.com/office/drawing/2014/main" id="{7CA78C52-8241-47AF-BF22-7C0C8E271136}"/>
            </a:ext>
          </a:extLst>
        </xdr:cNvPr>
        <xdr:cNvSpPr txBox="1"/>
      </xdr:nvSpPr>
      <xdr:spPr>
        <a:xfrm>
          <a:off x="10515600" y="1012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14515</xdr:rowOff>
    </xdr:from>
    <xdr:to>
      <xdr:col>50</xdr:col>
      <xdr:colOff>165100</xdr:colOff>
      <xdr:row>60</xdr:row>
      <xdr:rowOff>116115</xdr:rowOff>
    </xdr:to>
    <xdr:sp macro="" textlink="">
      <xdr:nvSpPr>
        <xdr:cNvPr id="246" name="楕円 245">
          <a:extLst>
            <a:ext uri="{FF2B5EF4-FFF2-40B4-BE49-F238E27FC236}">
              <a16:creationId xmlns:a16="http://schemas.microsoft.com/office/drawing/2014/main" id="{6AB5EFD9-9DA7-4480-B6D1-92AFE7B5C94E}"/>
            </a:ext>
          </a:extLst>
        </xdr:cNvPr>
        <xdr:cNvSpPr/>
      </xdr:nvSpPr>
      <xdr:spPr>
        <a:xfrm>
          <a:off x="958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35270</xdr:rowOff>
    </xdr:from>
    <xdr:to>
      <xdr:col>55</xdr:col>
      <xdr:colOff>0</xdr:colOff>
      <xdr:row>60</xdr:row>
      <xdr:rowOff>65315</xdr:rowOff>
    </xdr:to>
    <xdr:cxnSp macro="">
      <xdr:nvCxnSpPr>
        <xdr:cNvPr id="247" name="直線コネクタ 246">
          <a:extLst>
            <a:ext uri="{FF2B5EF4-FFF2-40B4-BE49-F238E27FC236}">
              <a16:creationId xmlns:a16="http://schemas.microsoft.com/office/drawing/2014/main" id="{8D2BCF16-FE49-4009-BEE4-5E50BAF4D302}"/>
            </a:ext>
          </a:extLst>
        </xdr:cNvPr>
        <xdr:cNvCxnSpPr/>
      </xdr:nvCxnSpPr>
      <xdr:spPr>
        <a:xfrm flipV="1">
          <a:off x="9639300" y="10322270"/>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27577</xdr:rowOff>
    </xdr:from>
    <xdr:to>
      <xdr:col>46</xdr:col>
      <xdr:colOff>38100</xdr:colOff>
      <xdr:row>60</xdr:row>
      <xdr:rowOff>129177</xdr:rowOff>
    </xdr:to>
    <xdr:sp macro="" textlink="">
      <xdr:nvSpPr>
        <xdr:cNvPr id="248" name="楕円 247">
          <a:extLst>
            <a:ext uri="{FF2B5EF4-FFF2-40B4-BE49-F238E27FC236}">
              <a16:creationId xmlns:a16="http://schemas.microsoft.com/office/drawing/2014/main" id="{8414A0F8-0D3B-48B4-9053-C6E19D07EBC6}"/>
            </a:ext>
          </a:extLst>
        </xdr:cNvPr>
        <xdr:cNvSpPr/>
      </xdr:nvSpPr>
      <xdr:spPr>
        <a:xfrm>
          <a:off x="869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65315</xdr:rowOff>
    </xdr:from>
    <xdr:to>
      <xdr:col>50</xdr:col>
      <xdr:colOff>114300</xdr:colOff>
      <xdr:row>60</xdr:row>
      <xdr:rowOff>78377</xdr:rowOff>
    </xdr:to>
    <xdr:cxnSp macro="">
      <xdr:nvCxnSpPr>
        <xdr:cNvPr id="249" name="直線コネクタ 248">
          <a:extLst>
            <a:ext uri="{FF2B5EF4-FFF2-40B4-BE49-F238E27FC236}">
              <a16:creationId xmlns:a16="http://schemas.microsoft.com/office/drawing/2014/main" id="{56EF3C5A-D49C-4805-8EDF-F5052FA32CEA}"/>
            </a:ext>
          </a:extLst>
        </xdr:cNvPr>
        <xdr:cNvCxnSpPr/>
      </xdr:nvCxnSpPr>
      <xdr:spPr>
        <a:xfrm flipV="1">
          <a:off x="8750300" y="103523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47498</xdr:rowOff>
    </xdr:from>
    <xdr:to>
      <xdr:col>41</xdr:col>
      <xdr:colOff>101600</xdr:colOff>
      <xdr:row>60</xdr:row>
      <xdr:rowOff>149098</xdr:rowOff>
    </xdr:to>
    <xdr:sp macro="" textlink="">
      <xdr:nvSpPr>
        <xdr:cNvPr id="250" name="楕円 249">
          <a:extLst>
            <a:ext uri="{FF2B5EF4-FFF2-40B4-BE49-F238E27FC236}">
              <a16:creationId xmlns:a16="http://schemas.microsoft.com/office/drawing/2014/main" id="{E43F23EC-36D9-4585-B0B2-BC8D64FC61AA}"/>
            </a:ext>
          </a:extLst>
        </xdr:cNvPr>
        <xdr:cNvSpPr/>
      </xdr:nvSpPr>
      <xdr:spPr>
        <a:xfrm>
          <a:off x="7810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78377</xdr:rowOff>
    </xdr:from>
    <xdr:to>
      <xdr:col>45</xdr:col>
      <xdr:colOff>177800</xdr:colOff>
      <xdr:row>60</xdr:row>
      <xdr:rowOff>98298</xdr:rowOff>
    </xdr:to>
    <xdr:cxnSp macro="">
      <xdr:nvCxnSpPr>
        <xdr:cNvPr id="251" name="直線コネクタ 250">
          <a:extLst>
            <a:ext uri="{FF2B5EF4-FFF2-40B4-BE49-F238E27FC236}">
              <a16:creationId xmlns:a16="http://schemas.microsoft.com/office/drawing/2014/main" id="{28E09CF4-D94F-4546-8BC3-1F49CD00A85B}"/>
            </a:ext>
          </a:extLst>
        </xdr:cNvPr>
        <xdr:cNvCxnSpPr/>
      </xdr:nvCxnSpPr>
      <xdr:spPr>
        <a:xfrm flipV="1">
          <a:off x="7861300" y="10365377"/>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69705</xdr:rowOff>
    </xdr:from>
    <xdr:to>
      <xdr:col>36</xdr:col>
      <xdr:colOff>165100</xdr:colOff>
      <xdr:row>60</xdr:row>
      <xdr:rowOff>171305</xdr:rowOff>
    </xdr:to>
    <xdr:sp macro="" textlink="">
      <xdr:nvSpPr>
        <xdr:cNvPr id="252" name="楕円 251">
          <a:extLst>
            <a:ext uri="{FF2B5EF4-FFF2-40B4-BE49-F238E27FC236}">
              <a16:creationId xmlns:a16="http://schemas.microsoft.com/office/drawing/2014/main" id="{70446E2A-4C00-4CB8-8A4B-46EEB4B0CD22}"/>
            </a:ext>
          </a:extLst>
        </xdr:cNvPr>
        <xdr:cNvSpPr/>
      </xdr:nvSpPr>
      <xdr:spPr>
        <a:xfrm>
          <a:off x="6921500" y="103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98298</xdr:rowOff>
    </xdr:from>
    <xdr:to>
      <xdr:col>41</xdr:col>
      <xdr:colOff>50800</xdr:colOff>
      <xdr:row>60</xdr:row>
      <xdr:rowOff>120505</xdr:rowOff>
    </xdr:to>
    <xdr:cxnSp macro="">
      <xdr:nvCxnSpPr>
        <xdr:cNvPr id="253" name="直線コネクタ 252">
          <a:extLst>
            <a:ext uri="{FF2B5EF4-FFF2-40B4-BE49-F238E27FC236}">
              <a16:creationId xmlns:a16="http://schemas.microsoft.com/office/drawing/2014/main" id="{97B7F7CF-D8F7-41C4-9514-0F7DA5401503}"/>
            </a:ext>
          </a:extLst>
        </xdr:cNvPr>
        <xdr:cNvCxnSpPr/>
      </xdr:nvCxnSpPr>
      <xdr:spPr>
        <a:xfrm flipV="1">
          <a:off x="6972300" y="10385298"/>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a:extLst>
            <a:ext uri="{FF2B5EF4-FFF2-40B4-BE49-F238E27FC236}">
              <a16:creationId xmlns:a16="http://schemas.microsoft.com/office/drawing/2014/main" id="{979F840A-8496-432D-A037-5FEC44DE2335}"/>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a:extLst>
            <a:ext uri="{FF2B5EF4-FFF2-40B4-BE49-F238E27FC236}">
              <a16:creationId xmlns:a16="http://schemas.microsoft.com/office/drawing/2014/main" id="{AEF01253-DDEC-4783-B76C-CD424C3C17A0}"/>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56" name="n_3aveValue【体育館・プール】&#10;一人当たり面積">
          <a:extLst>
            <a:ext uri="{FF2B5EF4-FFF2-40B4-BE49-F238E27FC236}">
              <a16:creationId xmlns:a16="http://schemas.microsoft.com/office/drawing/2014/main" id="{205F6757-47FD-4824-BBB3-96975D685355}"/>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a:extLst>
            <a:ext uri="{FF2B5EF4-FFF2-40B4-BE49-F238E27FC236}">
              <a16:creationId xmlns:a16="http://schemas.microsoft.com/office/drawing/2014/main" id="{A62561AE-68C1-403E-9B37-E420AB769B02}"/>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132642</xdr:rowOff>
    </xdr:from>
    <xdr:ext cx="469744" cy="259045"/>
    <xdr:sp macro="" textlink="">
      <xdr:nvSpPr>
        <xdr:cNvPr id="258" name="n_1mainValue【体育館・プール】&#10;一人当たり面積">
          <a:extLst>
            <a:ext uri="{FF2B5EF4-FFF2-40B4-BE49-F238E27FC236}">
              <a16:creationId xmlns:a16="http://schemas.microsoft.com/office/drawing/2014/main" id="{88CC5700-496D-4F63-812A-99D5C642BF95}"/>
            </a:ext>
          </a:extLst>
        </xdr:cNvPr>
        <xdr:cNvSpPr txBox="1"/>
      </xdr:nvSpPr>
      <xdr:spPr>
        <a:xfrm>
          <a:off x="9391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145704</xdr:rowOff>
    </xdr:from>
    <xdr:ext cx="469744" cy="259045"/>
    <xdr:sp macro="" textlink="">
      <xdr:nvSpPr>
        <xdr:cNvPr id="259" name="n_2mainValue【体育館・プール】&#10;一人当たり面積">
          <a:extLst>
            <a:ext uri="{FF2B5EF4-FFF2-40B4-BE49-F238E27FC236}">
              <a16:creationId xmlns:a16="http://schemas.microsoft.com/office/drawing/2014/main" id="{C4E39F39-67AF-456A-8777-1FC5AC7E8498}"/>
            </a:ext>
          </a:extLst>
        </xdr:cNvPr>
        <xdr:cNvSpPr txBox="1"/>
      </xdr:nvSpPr>
      <xdr:spPr>
        <a:xfrm>
          <a:off x="8515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165625</xdr:rowOff>
    </xdr:from>
    <xdr:ext cx="469744" cy="259045"/>
    <xdr:sp macro="" textlink="">
      <xdr:nvSpPr>
        <xdr:cNvPr id="260" name="n_3mainValue【体育館・プール】&#10;一人当たり面積">
          <a:extLst>
            <a:ext uri="{FF2B5EF4-FFF2-40B4-BE49-F238E27FC236}">
              <a16:creationId xmlns:a16="http://schemas.microsoft.com/office/drawing/2014/main" id="{DC89EEB9-4412-4C8B-BBAC-B36E744C6317}"/>
            </a:ext>
          </a:extLst>
        </xdr:cNvPr>
        <xdr:cNvSpPr txBox="1"/>
      </xdr:nvSpPr>
      <xdr:spPr>
        <a:xfrm>
          <a:off x="76264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16382</xdr:rowOff>
    </xdr:from>
    <xdr:ext cx="469744" cy="259045"/>
    <xdr:sp macro="" textlink="">
      <xdr:nvSpPr>
        <xdr:cNvPr id="261" name="n_4mainValue【体育館・プール】&#10;一人当たり面積">
          <a:extLst>
            <a:ext uri="{FF2B5EF4-FFF2-40B4-BE49-F238E27FC236}">
              <a16:creationId xmlns:a16="http://schemas.microsoft.com/office/drawing/2014/main" id="{88219EC0-8E83-4FC9-9F05-095C13D15FD5}"/>
            </a:ext>
          </a:extLst>
        </xdr:cNvPr>
        <xdr:cNvSpPr txBox="1"/>
      </xdr:nvSpPr>
      <xdr:spPr>
        <a:xfrm>
          <a:off x="6737427" y="101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66FEEBA-DD3A-421A-B92A-3FEA5AF845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8A53D59-44C5-481C-A46C-00940563D8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4E926B2-99A6-4FAF-809F-FCCCD0621C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511B7BA-3DA2-4794-8081-AFDE92094F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1ACE911-A08B-49E1-ACD2-D59FCAF08F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16B893D-501C-4786-BD21-6601DFD4B9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B710203-0890-4D2D-B5D3-91CC6F932A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ED2F093-F443-4E59-9EEB-9CE867E7AE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4E5DA0E-360A-4AAD-AA3B-0FB7595F9F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2A0FBEB-1C12-45EF-8815-B31F993F18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1CBCB26-CCA5-4142-8DF4-5CFF62DD26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3CB0EF8-AF75-436F-B5F8-08D0662819E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2E9FE85-FDFA-4724-BAD3-2D130F551C0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85EA01A-4B90-4807-B079-B536DFB9443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CDFD716C-7CD9-4D15-A182-0CF70FB50EA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23574683-9F23-4662-BCF5-9ED614D9BEA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6F098E8-58E9-4A2B-B8F7-38DE5CE1641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75D2FD0-E6EB-43D2-8C2B-5CA7EC8B661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8E7C0A5-F7EB-49B7-863D-C4C6F0CAA04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64F9538-56B1-49DE-8747-0A04D5C896C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EAB1DFEB-6AED-499C-A23D-77F32BCB3F1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7304FA0-07B7-4AC2-B47F-8BCFD507559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EF702450-04FE-458A-8B41-8DA7B3F0873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A219B2E-49BF-42FA-981C-57A9EE2870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7EB076C9-893B-4B85-8CF8-7337B6325D4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5555CAE-7796-4DCC-A29E-D606DE8B216D}"/>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84A55F1B-CF9F-4084-9DBE-77B47066F32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89692F46-3042-49CD-AACC-CB409CF7869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8A78A61-6814-4AE3-8883-8B16E72FBBAB}"/>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FA30A72D-E9C9-4D3C-8E95-2D6E14438187}"/>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3910E9F0-4D51-4A3E-9370-CFF879FE2388}"/>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478F05DF-E7DA-48A4-8D33-87415A39643F}"/>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4430ACC7-6F04-4D6A-A6DC-6525D676F656}"/>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E37F3762-3264-40B4-84A0-C76D146D45D5}"/>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0A655810-4626-410C-9C47-A76045C09119}"/>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1273825C-C0C6-4517-8C67-92A32508B483}"/>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41E2FA5-32E2-48B0-84C2-6439DC7068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5D0501C-A739-477B-BA19-69593B98BDB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1CFF6F5-03A1-4335-B118-3CCADB677B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80B2F42-FD0D-4D76-B8C9-281DFC4958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F5F8BCF-C129-4D16-8490-89D9541C405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168548</xdr:rowOff>
    </xdr:from>
    <xdr:to>
      <xdr:col>24</xdr:col>
      <xdr:colOff>114300</xdr:colOff>
      <xdr:row>84</xdr:row>
      <xdr:rowOff>98698</xdr:rowOff>
    </xdr:to>
    <xdr:sp macro="" textlink="">
      <xdr:nvSpPr>
        <xdr:cNvPr id="303" name="楕円 302">
          <a:extLst>
            <a:ext uri="{FF2B5EF4-FFF2-40B4-BE49-F238E27FC236}">
              <a16:creationId xmlns:a16="http://schemas.microsoft.com/office/drawing/2014/main" id="{37C7D4F4-30D0-4634-9DC0-A3E7D12087A3}"/>
            </a:ext>
          </a:extLst>
        </xdr:cNvPr>
        <xdr:cNvSpPr/>
      </xdr:nvSpPr>
      <xdr:spPr>
        <a:xfrm>
          <a:off x="4584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146975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A4CA77ED-245C-4A60-89E0-82C9E538F303}"/>
            </a:ext>
          </a:extLst>
        </xdr:cNvPr>
        <xdr:cNvSpPr txBox="1"/>
      </xdr:nvSpPr>
      <xdr:spPr>
        <a:xfrm>
          <a:off x="4673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121194</xdr:rowOff>
    </xdr:from>
    <xdr:to>
      <xdr:col>20</xdr:col>
      <xdr:colOff>38100</xdr:colOff>
      <xdr:row>84</xdr:row>
      <xdr:rowOff>51344</xdr:rowOff>
    </xdr:to>
    <xdr:sp macro="" textlink="">
      <xdr:nvSpPr>
        <xdr:cNvPr id="305" name="楕円 304">
          <a:extLst>
            <a:ext uri="{FF2B5EF4-FFF2-40B4-BE49-F238E27FC236}">
              <a16:creationId xmlns:a16="http://schemas.microsoft.com/office/drawing/2014/main" id="{A43E76BE-3ED8-43DB-953A-1F8AB67A53C8}"/>
            </a:ext>
          </a:extLst>
        </xdr:cNvPr>
        <xdr:cNvSpPr/>
      </xdr:nvSpPr>
      <xdr:spPr>
        <a:xfrm>
          <a:off x="3746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xdr:rowOff>
    </xdr:from>
    <xdr:to>
      <xdr:col>24</xdr:col>
      <xdr:colOff>63500</xdr:colOff>
      <xdr:row>84</xdr:row>
      <xdr:rowOff>47898</xdr:rowOff>
    </xdr:to>
    <xdr:cxnSp macro="">
      <xdr:nvCxnSpPr>
        <xdr:cNvPr id="306" name="直線コネクタ 305">
          <a:extLst>
            <a:ext uri="{FF2B5EF4-FFF2-40B4-BE49-F238E27FC236}">
              <a16:creationId xmlns:a16="http://schemas.microsoft.com/office/drawing/2014/main" id="{B4D4437E-CBB3-4CA3-A3EC-3337CEC66716}"/>
            </a:ext>
          </a:extLst>
        </xdr:cNvPr>
        <xdr:cNvCxnSpPr/>
      </xdr:nvCxnSpPr>
      <xdr:spPr>
        <a:xfrm>
          <a:off x="3797300" y="1440234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82006</xdr:rowOff>
    </xdr:from>
    <xdr:to>
      <xdr:col>15</xdr:col>
      <xdr:colOff>101600</xdr:colOff>
      <xdr:row>84</xdr:row>
      <xdr:rowOff>12156</xdr:rowOff>
    </xdr:to>
    <xdr:sp macro="" textlink="">
      <xdr:nvSpPr>
        <xdr:cNvPr id="307" name="楕円 306">
          <a:extLst>
            <a:ext uri="{FF2B5EF4-FFF2-40B4-BE49-F238E27FC236}">
              <a16:creationId xmlns:a16="http://schemas.microsoft.com/office/drawing/2014/main" id="{FCDEAF0E-C7E1-47A3-8E3C-228F1DC7FDF6}"/>
            </a:ext>
          </a:extLst>
        </xdr:cNvPr>
        <xdr:cNvSpPr/>
      </xdr:nvSpPr>
      <xdr:spPr>
        <a:xfrm>
          <a:off x="2857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132806</xdr:rowOff>
    </xdr:from>
    <xdr:to>
      <xdr:col>19</xdr:col>
      <xdr:colOff>177800</xdr:colOff>
      <xdr:row>84</xdr:row>
      <xdr:rowOff>544</xdr:rowOff>
    </xdr:to>
    <xdr:cxnSp macro="">
      <xdr:nvCxnSpPr>
        <xdr:cNvPr id="308" name="直線コネクタ 307">
          <a:extLst>
            <a:ext uri="{FF2B5EF4-FFF2-40B4-BE49-F238E27FC236}">
              <a16:creationId xmlns:a16="http://schemas.microsoft.com/office/drawing/2014/main" id="{673F72CA-7A95-46AD-8B60-0F94F4F71375}"/>
            </a:ext>
          </a:extLst>
        </xdr:cNvPr>
        <xdr:cNvCxnSpPr/>
      </xdr:nvCxnSpPr>
      <xdr:spPr>
        <a:xfrm>
          <a:off x="2908300" y="143631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9" name="楕円 308">
          <a:extLst>
            <a:ext uri="{FF2B5EF4-FFF2-40B4-BE49-F238E27FC236}">
              <a16:creationId xmlns:a16="http://schemas.microsoft.com/office/drawing/2014/main" id="{1325E942-D03C-4F28-A951-58FF3FC8DCD9}"/>
            </a:ext>
          </a:extLst>
        </xdr:cNvPr>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132806</xdr:rowOff>
    </xdr:to>
    <xdr:cxnSp macro="">
      <xdr:nvCxnSpPr>
        <xdr:cNvPr id="310" name="直線コネクタ 309">
          <a:extLst>
            <a:ext uri="{FF2B5EF4-FFF2-40B4-BE49-F238E27FC236}">
              <a16:creationId xmlns:a16="http://schemas.microsoft.com/office/drawing/2014/main" id="{CD35E504-EA29-4A2B-A4BF-B448AA13CDFE}"/>
            </a:ext>
          </a:extLst>
        </xdr:cNvPr>
        <xdr:cNvCxnSpPr/>
      </xdr:nvCxnSpPr>
      <xdr:spPr>
        <a:xfrm>
          <a:off x="2019300" y="143256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11793</xdr:rowOff>
    </xdr:from>
    <xdr:to>
      <xdr:col>6</xdr:col>
      <xdr:colOff>38100</xdr:colOff>
      <xdr:row>83</xdr:row>
      <xdr:rowOff>113393</xdr:rowOff>
    </xdr:to>
    <xdr:sp macro="" textlink="">
      <xdr:nvSpPr>
        <xdr:cNvPr id="311" name="楕円 310">
          <a:extLst>
            <a:ext uri="{FF2B5EF4-FFF2-40B4-BE49-F238E27FC236}">
              <a16:creationId xmlns:a16="http://schemas.microsoft.com/office/drawing/2014/main" id="{4CDBA483-C1D8-4A3B-BEC5-78D0EA2FA459}"/>
            </a:ext>
          </a:extLst>
        </xdr:cNvPr>
        <xdr:cNvSpPr/>
      </xdr:nvSpPr>
      <xdr:spPr>
        <a:xfrm>
          <a:off x="1079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62593</xdr:rowOff>
    </xdr:from>
    <xdr:to>
      <xdr:col>10</xdr:col>
      <xdr:colOff>114300</xdr:colOff>
      <xdr:row>83</xdr:row>
      <xdr:rowOff>95250</xdr:rowOff>
    </xdr:to>
    <xdr:cxnSp macro="">
      <xdr:nvCxnSpPr>
        <xdr:cNvPr id="312" name="直線コネクタ 311">
          <a:extLst>
            <a:ext uri="{FF2B5EF4-FFF2-40B4-BE49-F238E27FC236}">
              <a16:creationId xmlns:a16="http://schemas.microsoft.com/office/drawing/2014/main" id="{D91260AE-E478-4719-B079-0262028C9DFC}"/>
            </a:ext>
          </a:extLst>
        </xdr:cNvPr>
        <xdr:cNvCxnSpPr/>
      </xdr:nvCxnSpPr>
      <xdr:spPr>
        <a:xfrm>
          <a:off x="1130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A9581634-19E7-4582-A4B4-A1BA23EC0DDD}"/>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a:extLst>
            <a:ext uri="{FF2B5EF4-FFF2-40B4-BE49-F238E27FC236}">
              <a16:creationId xmlns:a16="http://schemas.microsoft.com/office/drawing/2014/main" id="{7F38E210-AF2E-4AE7-B372-95A978829F7C}"/>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a:extLst>
            <a:ext uri="{FF2B5EF4-FFF2-40B4-BE49-F238E27FC236}">
              <a16:creationId xmlns:a16="http://schemas.microsoft.com/office/drawing/2014/main" id="{A6238FB6-4DE8-4194-8A9C-4C2F0B16E40E}"/>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6" name="n_4aveValue【福祉施設】&#10;有形固定資産減価償却率">
          <a:extLst>
            <a:ext uri="{FF2B5EF4-FFF2-40B4-BE49-F238E27FC236}">
              <a16:creationId xmlns:a16="http://schemas.microsoft.com/office/drawing/2014/main" id="{9683BD0C-027A-4EEC-A04B-6CD334391C62}"/>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42471</xdr:rowOff>
    </xdr:from>
    <xdr:ext cx="405111" cy="259045"/>
    <xdr:sp macro="" textlink="">
      <xdr:nvSpPr>
        <xdr:cNvPr id="317" name="n_1mainValue【福祉施設】&#10;有形固定資産減価償却率">
          <a:extLst>
            <a:ext uri="{FF2B5EF4-FFF2-40B4-BE49-F238E27FC236}">
              <a16:creationId xmlns:a16="http://schemas.microsoft.com/office/drawing/2014/main" id="{9C99507C-5807-4BBD-8E06-A12E2D2F421E}"/>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8" name="n_2mainValue【福祉施設】&#10;有形固定資産減価償却率">
          <a:extLst>
            <a:ext uri="{FF2B5EF4-FFF2-40B4-BE49-F238E27FC236}">
              <a16:creationId xmlns:a16="http://schemas.microsoft.com/office/drawing/2014/main" id="{F078AC1F-24A8-4D44-9D22-522447E22FEA}"/>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9" name="n_3mainValue【福祉施設】&#10;有形固定資産減価償却率">
          <a:extLst>
            <a:ext uri="{FF2B5EF4-FFF2-40B4-BE49-F238E27FC236}">
              <a16:creationId xmlns:a16="http://schemas.microsoft.com/office/drawing/2014/main" id="{DF5D038F-EADA-4099-880B-12157BDBCE36}"/>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20" name="n_4mainValue【福祉施設】&#10;有形固定資産減価償却率">
          <a:extLst>
            <a:ext uri="{FF2B5EF4-FFF2-40B4-BE49-F238E27FC236}">
              <a16:creationId xmlns:a16="http://schemas.microsoft.com/office/drawing/2014/main" id="{C9BCFC5A-E711-44E8-8A52-2BD0801D2985}"/>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BDCF59A-1D92-4336-855E-07420FF1C8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ECEF1A96-204F-49ED-BECF-0494C2D7CCC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EFF59E1-6FEB-4FBD-B5C8-5B38C9B196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1D877F7-35D3-41D9-B7FF-9A90579A415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BDED7AC-C723-41AC-9265-CBA5C9A3F98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CE41F51-4E4E-4523-90B4-3186B68D36E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8E8AD53-5DA3-4C2F-8DBC-FF40FA2111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F8E5D196-8D87-4264-94E0-1E59C48D9A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104F1E39-6A01-4240-B4FC-B9CDDB7F14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CD83F92-10A8-44F4-9BAB-BEB8457D569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4CDD15D9-E2B2-4037-815A-EC51C45C4AC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290275EE-3907-4726-BEB4-640EF116678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E71A5B09-1A35-4568-8C00-6D2EF7C53A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EDAE584A-309D-498A-B69A-AB2EBAD8082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A4661EF2-0244-4262-B781-F363B1CE97B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BBBC69D8-933B-4FAF-9F25-8BF3D4C1582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17BC127-3422-43A3-BB5F-4643A477BAD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1870B572-D24C-445C-ACD6-DFB21C901EF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2CD12011-472C-4CD4-A9F7-74A6ED0ED43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35005F83-CDA7-495E-B4ED-412DE4C0DB8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ED6D5C5A-DE16-4543-9414-C6DFFFEE09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CEAA3F43-D67E-45A9-85FC-27DD8E7C24D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85FFDB53-ED20-4CD3-B7BC-DBF96C509CD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CCC5CF1D-B918-4360-841F-455EF8DF6A38}"/>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D853FA68-385D-47C1-90C6-CD1FD0DC1CF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62DE18A9-9539-41D2-B324-C26298F1F147}"/>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A9EDE26F-DECE-4B48-896A-55D3E521DB5A}"/>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614EDB25-61C9-4400-A800-81F8D1DDE96A}"/>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49" name="【福祉施設】&#10;一人当たり面積平均値テキスト">
          <a:extLst>
            <a:ext uri="{FF2B5EF4-FFF2-40B4-BE49-F238E27FC236}">
              <a16:creationId xmlns:a16="http://schemas.microsoft.com/office/drawing/2014/main" id="{9FA141D5-9668-470A-A359-F1AB3F058044}"/>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B10B85A4-F8B1-4F25-9053-F3F3D11E4E09}"/>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C2985E3E-7B41-4D55-816F-9AAB3EB6783A}"/>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a:extLst>
            <a:ext uri="{FF2B5EF4-FFF2-40B4-BE49-F238E27FC236}">
              <a16:creationId xmlns:a16="http://schemas.microsoft.com/office/drawing/2014/main" id="{F6F33FA4-5AB0-4035-B52A-82C89C25CD1B}"/>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a:extLst>
            <a:ext uri="{FF2B5EF4-FFF2-40B4-BE49-F238E27FC236}">
              <a16:creationId xmlns:a16="http://schemas.microsoft.com/office/drawing/2014/main" id="{88227EB3-9393-4857-B4F0-E4B8FE251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1A83EF71-20E7-4068-A98F-961FC6602125}"/>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8571B80-507A-4F66-A480-4796541CAD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FB457D4-D42F-4FD5-8A4F-BC776E57651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4F390A6-0C7D-4897-A94F-17E685FED9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C103DB4-DDD5-4442-AA0D-44422CF99C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D6FD68C-7688-4F5A-B7D2-7AD03AC71C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134747</xdr:rowOff>
    </xdr:from>
    <xdr:to>
      <xdr:col>55</xdr:col>
      <xdr:colOff>50800</xdr:colOff>
      <xdr:row>83</xdr:row>
      <xdr:rowOff>64897</xdr:rowOff>
    </xdr:to>
    <xdr:sp macro="" textlink="">
      <xdr:nvSpPr>
        <xdr:cNvPr id="360" name="楕円 359">
          <a:extLst>
            <a:ext uri="{FF2B5EF4-FFF2-40B4-BE49-F238E27FC236}">
              <a16:creationId xmlns:a16="http://schemas.microsoft.com/office/drawing/2014/main" id="{6007EBC4-67D0-4C7E-BFE6-F643B7DE827D}"/>
            </a:ext>
          </a:extLst>
        </xdr:cNvPr>
        <xdr:cNvSpPr/>
      </xdr:nvSpPr>
      <xdr:spPr>
        <a:xfrm>
          <a:off x="10426700" y="141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157624</xdr:rowOff>
    </xdr:from>
    <xdr:ext cx="469744" cy="259045"/>
    <xdr:sp macro="" textlink="">
      <xdr:nvSpPr>
        <xdr:cNvPr id="361" name="【福祉施設】&#10;一人当たり面積該当値テキスト">
          <a:extLst>
            <a:ext uri="{FF2B5EF4-FFF2-40B4-BE49-F238E27FC236}">
              <a16:creationId xmlns:a16="http://schemas.microsoft.com/office/drawing/2014/main" id="{BA2C8B81-5128-427B-8BA8-F56B0E3CF81F}"/>
            </a:ext>
          </a:extLst>
        </xdr:cNvPr>
        <xdr:cNvSpPr txBox="1"/>
      </xdr:nvSpPr>
      <xdr:spPr>
        <a:xfrm>
          <a:off x="10515600" y="1404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158369</xdr:rowOff>
    </xdr:from>
    <xdr:to>
      <xdr:col>50</xdr:col>
      <xdr:colOff>165100</xdr:colOff>
      <xdr:row>83</xdr:row>
      <xdr:rowOff>88519</xdr:rowOff>
    </xdr:to>
    <xdr:sp macro="" textlink="">
      <xdr:nvSpPr>
        <xdr:cNvPr id="362" name="楕円 361">
          <a:extLst>
            <a:ext uri="{FF2B5EF4-FFF2-40B4-BE49-F238E27FC236}">
              <a16:creationId xmlns:a16="http://schemas.microsoft.com/office/drawing/2014/main" id="{8B265CBC-6E45-4B0D-A43F-298D0DB9905F}"/>
            </a:ext>
          </a:extLst>
        </xdr:cNvPr>
        <xdr:cNvSpPr/>
      </xdr:nvSpPr>
      <xdr:spPr>
        <a:xfrm>
          <a:off x="9588500" y="142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14097</xdr:rowOff>
    </xdr:from>
    <xdr:to>
      <xdr:col>55</xdr:col>
      <xdr:colOff>0</xdr:colOff>
      <xdr:row>83</xdr:row>
      <xdr:rowOff>37719</xdr:rowOff>
    </xdr:to>
    <xdr:cxnSp macro="">
      <xdr:nvCxnSpPr>
        <xdr:cNvPr id="363" name="直線コネクタ 362">
          <a:extLst>
            <a:ext uri="{FF2B5EF4-FFF2-40B4-BE49-F238E27FC236}">
              <a16:creationId xmlns:a16="http://schemas.microsoft.com/office/drawing/2014/main" id="{5F72523B-71F1-4709-A055-8C733DB61B99}"/>
            </a:ext>
          </a:extLst>
        </xdr:cNvPr>
        <xdr:cNvCxnSpPr/>
      </xdr:nvCxnSpPr>
      <xdr:spPr>
        <a:xfrm flipV="1">
          <a:off x="9639300" y="14244447"/>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168656</xdr:rowOff>
    </xdr:from>
    <xdr:to>
      <xdr:col>46</xdr:col>
      <xdr:colOff>38100</xdr:colOff>
      <xdr:row>83</xdr:row>
      <xdr:rowOff>98806</xdr:rowOff>
    </xdr:to>
    <xdr:sp macro="" textlink="">
      <xdr:nvSpPr>
        <xdr:cNvPr id="364" name="楕円 363">
          <a:extLst>
            <a:ext uri="{FF2B5EF4-FFF2-40B4-BE49-F238E27FC236}">
              <a16:creationId xmlns:a16="http://schemas.microsoft.com/office/drawing/2014/main" id="{5EFF2BB6-A14A-43A5-A984-8F3CD8A5BF81}"/>
            </a:ext>
          </a:extLst>
        </xdr:cNvPr>
        <xdr:cNvSpPr/>
      </xdr:nvSpPr>
      <xdr:spPr>
        <a:xfrm>
          <a:off x="8699500" y="142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37719</xdr:rowOff>
    </xdr:from>
    <xdr:to>
      <xdr:col>50</xdr:col>
      <xdr:colOff>114300</xdr:colOff>
      <xdr:row>83</xdr:row>
      <xdr:rowOff>48006</xdr:rowOff>
    </xdr:to>
    <xdr:cxnSp macro="">
      <xdr:nvCxnSpPr>
        <xdr:cNvPr id="365" name="直線コネクタ 364">
          <a:extLst>
            <a:ext uri="{FF2B5EF4-FFF2-40B4-BE49-F238E27FC236}">
              <a16:creationId xmlns:a16="http://schemas.microsoft.com/office/drawing/2014/main" id="{20891441-3668-4DFB-9863-A60B9FF7A223}"/>
            </a:ext>
          </a:extLst>
        </xdr:cNvPr>
        <xdr:cNvCxnSpPr/>
      </xdr:nvCxnSpPr>
      <xdr:spPr>
        <a:xfrm flipV="1">
          <a:off x="8750300" y="1426806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12827</xdr:rowOff>
    </xdr:from>
    <xdr:to>
      <xdr:col>41</xdr:col>
      <xdr:colOff>101600</xdr:colOff>
      <xdr:row>83</xdr:row>
      <xdr:rowOff>114427</xdr:rowOff>
    </xdr:to>
    <xdr:sp macro="" textlink="">
      <xdr:nvSpPr>
        <xdr:cNvPr id="366" name="楕円 365">
          <a:extLst>
            <a:ext uri="{FF2B5EF4-FFF2-40B4-BE49-F238E27FC236}">
              <a16:creationId xmlns:a16="http://schemas.microsoft.com/office/drawing/2014/main" id="{9207B2AB-2EF7-4CFA-BE0D-1462D5E23B62}"/>
            </a:ext>
          </a:extLst>
        </xdr:cNvPr>
        <xdr:cNvSpPr/>
      </xdr:nvSpPr>
      <xdr:spPr>
        <a:xfrm>
          <a:off x="7810500" y="142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48006</xdr:rowOff>
    </xdr:from>
    <xdr:to>
      <xdr:col>45</xdr:col>
      <xdr:colOff>177800</xdr:colOff>
      <xdr:row>83</xdr:row>
      <xdr:rowOff>63627</xdr:rowOff>
    </xdr:to>
    <xdr:cxnSp macro="">
      <xdr:nvCxnSpPr>
        <xdr:cNvPr id="367" name="直線コネクタ 366">
          <a:extLst>
            <a:ext uri="{FF2B5EF4-FFF2-40B4-BE49-F238E27FC236}">
              <a16:creationId xmlns:a16="http://schemas.microsoft.com/office/drawing/2014/main" id="{AC0BCF7F-EFD6-4EA4-A844-795DC68AD186}"/>
            </a:ext>
          </a:extLst>
        </xdr:cNvPr>
        <xdr:cNvCxnSpPr/>
      </xdr:nvCxnSpPr>
      <xdr:spPr>
        <a:xfrm flipV="1">
          <a:off x="7861300" y="14278356"/>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29972</xdr:rowOff>
    </xdr:from>
    <xdr:to>
      <xdr:col>36</xdr:col>
      <xdr:colOff>165100</xdr:colOff>
      <xdr:row>83</xdr:row>
      <xdr:rowOff>131572</xdr:rowOff>
    </xdr:to>
    <xdr:sp macro="" textlink="">
      <xdr:nvSpPr>
        <xdr:cNvPr id="368" name="楕円 367">
          <a:extLst>
            <a:ext uri="{FF2B5EF4-FFF2-40B4-BE49-F238E27FC236}">
              <a16:creationId xmlns:a16="http://schemas.microsoft.com/office/drawing/2014/main" id="{A2F27F3F-7C8B-4825-840C-39810F3F38F8}"/>
            </a:ext>
          </a:extLst>
        </xdr:cNvPr>
        <xdr:cNvSpPr/>
      </xdr:nvSpPr>
      <xdr:spPr>
        <a:xfrm>
          <a:off x="6921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63627</xdr:rowOff>
    </xdr:from>
    <xdr:to>
      <xdr:col>41</xdr:col>
      <xdr:colOff>50800</xdr:colOff>
      <xdr:row>83</xdr:row>
      <xdr:rowOff>80772</xdr:rowOff>
    </xdr:to>
    <xdr:cxnSp macro="">
      <xdr:nvCxnSpPr>
        <xdr:cNvPr id="369" name="直線コネクタ 368">
          <a:extLst>
            <a:ext uri="{FF2B5EF4-FFF2-40B4-BE49-F238E27FC236}">
              <a16:creationId xmlns:a16="http://schemas.microsoft.com/office/drawing/2014/main" id="{57A25FAD-E28B-4DB5-A0BA-662C4FCEB360}"/>
            </a:ext>
          </a:extLst>
        </xdr:cNvPr>
        <xdr:cNvCxnSpPr/>
      </xdr:nvCxnSpPr>
      <xdr:spPr>
        <a:xfrm flipV="1">
          <a:off x="6972300" y="1429397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370" name="n_1aveValue【福祉施設】&#10;一人当たり面積">
          <a:extLst>
            <a:ext uri="{FF2B5EF4-FFF2-40B4-BE49-F238E27FC236}">
              <a16:creationId xmlns:a16="http://schemas.microsoft.com/office/drawing/2014/main" id="{FDBFA4B9-8E65-4D5E-AEE8-33767C396BEF}"/>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1" name="n_2aveValue【福祉施設】&#10;一人当たり面積">
          <a:extLst>
            <a:ext uri="{FF2B5EF4-FFF2-40B4-BE49-F238E27FC236}">
              <a16:creationId xmlns:a16="http://schemas.microsoft.com/office/drawing/2014/main" id="{2BA5719E-CA1C-481B-B395-BF5F9E8FBC2F}"/>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372" name="n_3aveValue【福祉施設】&#10;一人当たり面積">
          <a:extLst>
            <a:ext uri="{FF2B5EF4-FFF2-40B4-BE49-F238E27FC236}">
              <a16:creationId xmlns:a16="http://schemas.microsoft.com/office/drawing/2014/main" id="{8E321F8A-63CC-4EA9-8D50-DFCA6887C237}"/>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73" name="n_4aveValue【福祉施設】&#10;一人当たり面積">
          <a:extLst>
            <a:ext uri="{FF2B5EF4-FFF2-40B4-BE49-F238E27FC236}">
              <a16:creationId xmlns:a16="http://schemas.microsoft.com/office/drawing/2014/main" id="{ABD745DD-E35E-42FC-B937-BA3F02226B04}"/>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105046</xdr:rowOff>
    </xdr:from>
    <xdr:ext cx="469744" cy="259045"/>
    <xdr:sp macro="" textlink="">
      <xdr:nvSpPr>
        <xdr:cNvPr id="374" name="n_1mainValue【福祉施設】&#10;一人当たり面積">
          <a:extLst>
            <a:ext uri="{FF2B5EF4-FFF2-40B4-BE49-F238E27FC236}">
              <a16:creationId xmlns:a16="http://schemas.microsoft.com/office/drawing/2014/main" id="{86EB11A3-D42E-407B-B0F5-902124AFBCD9}"/>
            </a:ext>
          </a:extLst>
        </xdr:cNvPr>
        <xdr:cNvSpPr txBox="1"/>
      </xdr:nvSpPr>
      <xdr:spPr>
        <a:xfrm>
          <a:off x="9391727" y="1399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115333</xdr:rowOff>
    </xdr:from>
    <xdr:ext cx="469744" cy="259045"/>
    <xdr:sp macro="" textlink="">
      <xdr:nvSpPr>
        <xdr:cNvPr id="375" name="n_2mainValue【福祉施設】&#10;一人当たり面積">
          <a:extLst>
            <a:ext uri="{FF2B5EF4-FFF2-40B4-BE49-F238E27FC236}">
              <a16:creationId xmlns:a16="http://schemas.microsoft.com/office/drawing/2014/main" id="{81EFFFB8-BCC4-4BC0-8704-4BE42590AF93}"/>
            </a:ext>
          </a:extLst>
        </xdr:cNvPr>
        <xdr:cNvSpPr txBox="1"/>
      </xdr:nvSpPr>
      <xdr:spPr>
        <a:xfrm>
          <a:off x="8515427"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130954</xdr:rowOff>
    </xdr:from>
    <xdr:ext cx="469744" cy="259045"/>
    <xdr:sp macro="" textlink="">
      <xdr:nvSpPr>
        <xdr:cNvPr id="376" name="n_3mainValue【福祉施設】&#10;一人当たり面積">
          <a:extLst>
            <a:ext uri="{FF2B5EF4-FFF2-40B4-BE49-F238E27FC236}">
              <a16:creationId xmlns:a16="http://schemas.microsoft.com/office/drawing/2014/main" id="{9194888B-F83E-4339-A628-10DD996F2E5A}"/>
            </a:ext>
          </a:extLst>
        </xdr:cNvPr>
        <xdr:cNvSpPr txBox="1"/>
      </xdr:nvSpPr>
      <xdr:spPr>
        <a:xfrm>
          <a:off x="7626427" y="140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148099</xdr:rowOff>
    </xdr:from>
    <xdr:ext cx="469744" cy="259045"/>
    <xdr:sp macro="" textlink="">
      <xdr:nvSpPr>
        <xdr:cNvPr id="377" name="n_4mainValue【福祉施設】&#10;一人当たり面積">
          <a:extLst>
            <a:ext uri="{FF2B5EF4-FFF2-40B4-BE49-F238E27FC236}">
              <a16:creationId xmlns:a16="http://schemas.microsoft.com/office/drawing/2014/main" id="{05065BBC-09B0-4FC1-B954-AE9A9F8C1690}"/>
            </a:ext>
          </a:extLst>
        </xdr:cNvPr>
        <xdr:cNvSpPr txBox="1"/>
      </xdr:nvSpPr>
      <xdr:spPr>
        <a:xfrm>
          <a:off x="67374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F4A14EF-C3FC-4105-B494-91802CDC45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A29255C-4BE1-45F6-A28F-8E94BEEBF0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467F642-C5EE-4A42-9396-ADC0A28853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E7D6238F-8BDF-43A0-9EA6-D65AD6BC0F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7927560-676C-4D5F-B0F5-6416E8864C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B19C862-DCAD-41E7-89BC-62D2E6FC48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449420B4-6BA7-475F-888D-5A06B60EA0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EAE8F72-1840-4367-A511-F41FF70668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4505AA93-D028-4476-9ADE-C7F32DFB6C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7BC95DFE-61D5-4C84-81CE-66089632AF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AADD4CE5-7E06-4867-A6D0-FBFE6A4173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65D3A328-5FFE-49C0-950B-36375C27F6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15511FCE-5A86-4C11-BF14-3B6046727B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5F93D577-7C9A-4DCE-9CA1-61729FCD2D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60FE8F7C-7312-4ED9-AE50-67CE3CE1E7D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13CADD38-8BC3-427F-AEBE-BFD8F3FB503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C288D8A-8D3B-4E96-84A5-E6E5222F58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2C7B6E7D-03D6-4EC2-B187-33FDD7D1D5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4B3ADA3B-9EEC-4217-A3EB-434FC0894A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5210E58-C5C9-456E-BDCE-1DF72F9BA3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ACB465B6-36AB-4FB5-B335-408EC8EA7D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32ED3E97-E366-42DA-8188-F4F1552C01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0D671C4-229C-4A97-AF6D-BC6986CA44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CBD1C818-D26C-449F-82C4-6612836580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9350FE9E-C840-4230-8500-A4903A0B1B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77B7C78-26DF-441A-A7D2-FE38CA745E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D61375B8-7DCC-43BE-970D-490B9F7DA9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AD9FC2A4-B104-4E33-98FD-335DE4B6F9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E3930138-05C7-4473-927E-0A1E81A091B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CB630286-B070-426E-A4A3-76D758187B4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922738A-A46E-48ED-A251-E92E5CCF850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92B451DA-01C3-4276-A7F3-8915ED38DA9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E76FBE77-3902-4C9A-8F3E-E45BE8287E8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9FB4A336-2FA3-4299-97B8-D102791306C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6C7112FC-577C-4202-A246-CDE8DCFFAF4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4304DC70-49D3-4F9E-9EC9-13CEBF1107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54EEBF0D-869A-48EB-AFD3-802DAE0FDA3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A52D3FA5-26EF-489B-B042-77395D0DC08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2CACB399-A5CB-4F3D-B01D-E82E62357FE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CCC9E3B-D14C-4962-89E0-B4C27C0B05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AC728AA4-C8E8-4849-8B45-B3C4CFA529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83548FAE-8828-42D3-A06B-41A528925FD3}"/>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4AA7B2DE-76DD-4EEA-8555-B976C211AA1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20F92A57-5CB2-4EA8-BF9F-E02023EACDC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4F3CEB31-4C8A-404C-9B61-83EF2C1C1E7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a:extLst>
            <a:ext uri="{FF2B5EF4-FFF2-40B4-BE49-F238E27FC236}">
              <a16:creationId xmlns:a16="http://schemas.microsoft.com/office/drawing/2014/main" id="{2056F6DE-C679-4BC1-AB1F-4E19F873CACB}"/>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A42F6239-7619-491D-8995-7F5BC6531C3D}"/>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5" name="フローチャート: 判断 424">
          <a:extLst>
            <a:ext uri="{FF2B5EF4-FFF2-40B4-BE49-F238E27FC236}">
              <a16:creationId xmlns:a16="http://schemas.microsoft.com/office/drawing/2014/main" id="{41AF1E7C-D2EE-43E4-A1AF-2A41B91AFE8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6" name="フローチャート: 判断 425">
          <a:extLst>
            <a:ext uri="{FF2B5EF4-FFF2-40B4-BE49-F238E27FC236}">
              <a16:creationId xmlns:a16="http://schemas.microsoft.com/office/drawing/2014/main" id="{63095545-4A55-421E-BF97-AC474A1B33C3}"/>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7" name="フローチャート: 判断 426">
          <a:extLst>
            <a:ext uri="{FF2B5EF4-FFF2-40B4-BE49-F238E27FC236}">
              <a16:creationId xmlns:a16="http://schemas.microsoft.com/office/drawing/2014/main" id="{F6CA34C2-29F8-4CCB-B275-F97E13953168}"/>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8" name="フローチャート: 判断 427">
          <a:extLst>
            <a:ext uri="{FF2B5EF4-FFF2-40B4-BE49-F238E27FC236}">
              <a16:creationId xmlns:a16="http://schemas.microsoft.com/office/drawing/2014/main" id="{7FBCDED5-EE94-4261-810D-4896DABD6F73}"/>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29" name="フローチャート: 判断 428">
          <a:extLst>
            <a:ext uri="{FF2B5EF4-FFF2-40B4-BE49-F238E27FC236}">
              <a16:creationId xmlns:a16="http://schemas.microsoft.com/office/drawing/2014/main" id="{44911A06-6277-472D-88B3-6C4A3315650B}"/>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E467038-6FAF-426F-A6F8-5D7ADD09CD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94A8AC0-A3C0-4579-A01A-6A11E0E8BF1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BB88E79-75BD-4720-B8F9-6C32B17314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5356236-1726-476F-A6DD-BE62446CBE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C15EB3E-B0E3-4459-B380-3ACBD242CA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435" name="楕円 434">
          <a:extLst>
            <a:ext uri="{FF2B5EF4-FFF2-40B4-BE49-F238E27FC236}">
              <a16:creationId xmlns:a16="http://schemas.microsoft.com/office/drawing/2014/main" id="{28860016-FB1F-4DB6-977D-6ACA4E93F4BE}"/>
            </a:ext>
          </a:extLst>
        </xdr:cNvPr>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FCECD1A5-5CA3-46B4-AC80-7C76010DA4DA}"/>
            </a:ext>
          </a:extLst>
        </xdr:cNvPr>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437" name="楕円 436">
          <a:extLst>
            <a:ext uri="{FF2B5EF4-FFF2-40B4-BE49-F238E27FC236}">
              <a16:creationId xmlns:a16="http://schemas.microsoft.com/office/drawing/2014/main" id="{51A60C43-6286-42EF-A577-8CB2DBE54CEE}"/>
            </a:ext>
          </a:extLst>
        </xdr:cNvPr>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58238</xdr:rowOff>
    </xdr:to>
    <xdr:cxnSp macro="">
      <xdr:nvCxnSpPr>
        <xdr:cNvPr id="438" name="直線コネクタ 437">
          <a:extLst>
            <a:ext uri="{FF2B5EF4-FFF2-40B4-BE49-F238E27FC236}">
              <a16:creationId xmlns:a16="http://schemas.microsoft.com/office/drawing/2014/main" id="{CF7A86A1-22FC-4CC8-9D35-115957E36C56}"/>
            </a:ext>
          </a:extLst>
        </xdr:cNvPr>
        <xdr:cNvCxnSpPr/>
      </xdr:nvCxnSpPr>
      <xdr:spPr>
        <a:xfrm>
          <a:off x="15481300" y="668927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76019</xdr:rowOff>
    </xdr:from>
    <xdr:to>
      <xdr:col>76</xdr:col>
      <xdr:colOff>165100</xdr:colOff>
      <xdr:row>39</xdr:row>
      <xdr:rowOff>6169</xdr:rowOff>
    </xdr:to>
    <xdr:sp macro="" textlink="">
      <xdr:nvSpPr>
        <xdr:cNvPr id="439" name="楕円 438">
          <a:extLst>
            <a:ext uri="{FF2B5EF4-FFF2-40B4-BE49-F238E27FC236}">
              <a16:creationId xmlns:a16="http://schemas.microsoft.com/office/drawing/2014/main" id="{B2AD1511-CBD1-43D0-A1B3-D86C44F8F67B}"/>
            </a:ext>
          </a:extLst>
        </xdr:cNvPr>
        <xdr:cNvSpPr/>
      </xdr:nvSpPr>
      <xdr:spPr>
        <a:xfrm>
          <a:off x="14541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126819</xdr:rowOff>
    </xdr:from>
    <xdr:to>
      <xdr:col>81</xdr:col>
      <xdr:colOff>50800</xdr:colOff>
      <xdr:row>39</xdr:row>
      <xdr:rowOff>2722</xdr:rowOff>
    </xdr:to>
    <xdr:cxnSp macro="">
      <xdr:nvCxnSpPr>
        <xdr:cNvPr id="440" name="直線コネクタ 439">
          <a:extLst>
            <a:ext uri="{FF2B5EF4-FFF2-40B4-BE49-F238E27FC236}">
              <a16:creationId xmlns:a16="http://schemas.microsoft.com/office/drawing/2014/main" id="{EFEFEC6C-22DD-471D-B51F-A1F293F18211}"/>
            </a:ext>
          </a:extLst>
        </xdr:cNvPr>
        <xdr:cNvCxnSpPr/>
      </xdr:nvCxnSpPr>
      <xdr:spPr>
        <a:xfrm>
          <a:off x="14592300" y="664191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20501</xdr:rowOff>
    </xdr:from>
    <xdr:to>
      <xdr:col>72</xdr:col>
      <xdr:colOff>38100</xdr:colOff>
      <xdr:row>38</xdr:row>
      <xdr:rowOff>122101</xdr:rowOff>
    </xdr:to>
    <xdr:sp macro="" textlink="">
      <xdr:nvSpPr>
        <xdr:cNvPr id="441" name="楕円 440">
          <a:extLst>
            <a:ext uri="{FF2B5EF4-FFF2-40B4-BE49-F238E27FC236}">
              <a16:creationId xmlns:a16="http://schemas.microsoft.com/office/drawing/2014/main" id="{3C8FDC44-B17A-48C2-9D03-708EFCFF34E3}"/>
            </a:ext>
          </a:extLst>
        </xdr:cNvPr>
        <xdr:cNvSpPr/>
      </xdr:nvSpPr>
      <xdr:spPr>
        <a:xfrm>
          <a:off x="13652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71301</xdr:rowOff>
    </xdr:from>
    <xdr:to>
      <xdr:col>76</xdr:col>
      <xdr:colOff>114300</xdr:colOff>
      <xdr:row>38</xdr:row>
      <xdr:rowOff>126819</xdr:rowOff>
    </xdr:to>
    <xdr:cxnSp macro="">
      <xdr:nvCxnSpPr>
        <xdr:cNvPr id="442" name="直線コネクタ 441">
          <a:extLst>
            <a:ext uri="{FF2B5EF4-FFF2-40B4-BE49-F238E27FC236}">
              <a16:creationId xmlns:a16="http://schemas.microsoft.com/office/drawing/2014/main" id="{22CF8A7D-B92B-42D0-88B3-49C69F13E779}"/>
            </a:ext>
          </a:extLst>
        </xdr:cNvPr>
        <xdr:cNvCxnSpPr/>
      </xdr:nvCxnSpPr>
      <xdr:spPr>
        <a:xfrm>
          <a:off x="13703300" y="658640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133169</xdr:rowOff>
    </xdr:from>
    <xdr:to>
      <xdr:col>67</xdr:col>
      <xdr:colOff>101600</xdr:colOff>
      <xdr:row>38</xdr:row>
      <xdr:rowOff>63319</xdr:rowOff>
    </xdr:to>
    <xdr:sp macro="" textlink="">
      <xdr:nvSpPr>
        <xdr:cNvPr id="443" name="楕円 442">
          <a:extLst>
            <a:ext uri="{FF2B5EF4-FFF2-40B4-BE49-F238E27FC236}">
              <a16:creationId xmlns:a16="http://schemas.microsoft.com/office/drawing/2014/main" id="{8BE9C0F0-545A-4D38-9D57-93CC4DE972A1}"/>
            </a:ext>
          </a:extLst>
        </xdr:cNvPr>
        <xdr:cNvSpPr/>
      </xdr:nvSpPr>
      <xdr:spPr>
        <a:xfrm>
          <a:off x="12763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12519</xdr:rowOff>
    </xdr:from>
    <xdr:to>
      <xdr:col>71</xdr:col>
      <xdr:colOff>177800</xdr:colOff>
      <xdr:row>38</xdr:row>
      <xdr:rowOff>71301</xdr:rowOff>
    </xdr:to>
    <xdr:cxnSp macro="">
      <xdr:nvCxnSpPr>
        <xdr:cNvPr id="444" name="直線コネクタ 443">
          <a:extLst>
            <a:ext uri="{FF2B5EF4-FFF2-40B4-BE49-F238E27FC236}">
              <a16:creationId xmlns:a16="http://schemas.microsoft.com/office/drawing/2014/main" id="{92EDB1E5-9B9E-4CB9-B267-342CF8E6626A}"/>
            </a:ext>
          </a:extLst>
        </xdr:cNvPr>
        <xdr:cNvCxnSpPr/>
      </xdr:nvCxnSpPr>
      <xdr:spPr>
        <a:xfrm>
          <a:off x="12814300" y="652761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4C7A0C34-C83A-481C-86A6-05F25F880FB5}"/>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2F4D4FA1-1199-4111-8D82-14E5D3249706}"/>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A5BFCA7B-01FB-4936-9CBB-7621F2F78BA0}"/>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95D628D7-CCFF-4C01-8D7F-9067F4E140C7}"/>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91DA2922-246F-4B7C-A1C7-9E008E56C44A}"/>
            </a:ext>
          </a:extLst>
        </xdr:cNvPr>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168746</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D8D31DE-E0AB-41F0-A85B-847252E81DE1}"/>
            </a:ext>
          </a:extLst>
        </xdr:cNvPr>
        <xdr:cNvSpPr txBox="1"/>
      </xdr:nvSpPr>
      <xdr:spPr>
        <a:xfrm>
          <a:off x="14389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113228</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129DB56E-76FE-4855-8C58-3EAC2AC2267D}"/>
            </a:ext>
          </a:extLst>
        </xdr:cNvPr>
        <xdr:cNvSpPr txBox="1"/>
      </xdr:nvSpPr>
      <xdr:spPr>
        <a:xfrm>
          <a:off x="13500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54446</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22A696FF-1C78-417A-9EAF-F87151D372E7}"/>
            </a:ext>
          </a:extLst>
        </xdr:cNvPr>
        <xdr:cNvSpPr txBox="1"/>
      </xdr:nvSpPr>
      <xdr:spPr>
        <a:xfrm>
          <a:off x="12611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4896E4CC-F450-488A-B5A8-51B77359D6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B29CCC18-C756-40BD-90F8-0472FB727B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1522D56E-3317-4093-A21C-3957FAA85F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5BA44E4-3408-4B59-A42D-73096C34CF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4670F328-5FA0-4BD7-8C22-5814EC5961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A43634AE-3EBA-45EC-AC97-575CF92726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208FAC0E-6222-43D9-9FF5-5B229129A1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CC59015D-771D-4543-BC93-867856A7C6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C9D393C5-B7F0-4B23-83C3-0A8430BDC7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83C9732C-60D3-416C-BCAE-7D0B9D831F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42D7CC28-7D37-4DAE-A597-9046957976B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09004D5D-1746-4F32-AB6C-4A848AF7C8A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BAAB082C-1355-4220-8549-30CCDC4D1E9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63074A5B-FE49-41A7-97B8-44A35356FBC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00D11A89-29DA-4BDF-919A-8DFCE1CE836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3120F5D6-9183-4056-97E5-07E122A28EE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08FB4364-D4DF-47C5-9852-2B8E57B0F36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E6CAB46C-C47B-412A-BFE5-BDB5F0F308E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EDE797E9-346F-41B1-AB49-E2105B1E736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a:extLst>
            <a:ext uri="{FF2B5EF4-FFF2-40B4-BE49-F238E27FC236}">
              <a16:creationId xmlns:a16="http://schemas.microsoft.com/office/drawing/2014/main" id="{5A0588E0-2A13-448D-B541-A167BEF6EF3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BFF192BA-B2C9-4182-8AFD-68FE0AB5E34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a:extLst>
            <a:ext uri="{FF2B5EF4-FFF2-40B4-BE49-F238E27FC236}">
              <a16:creationId xmlns:a16="http://schemas.microsoft.com/office/drawing/2014/main" id="{FBE64D66-BEFA-470F-8795-7FE703807DF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2932FC4F-A3EB-4BC3-B664-5A7F04A123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a:extLst>
            <a:ext uri="{FF2B5EF4-FFF2-40B4-BE49-F238E27FC236}">
              <a16:creationId xmlns:a16="http://schemas.microsoft.com/office/drawing/2014/main" id="{B88A628D-37D6-414A-89F9-84A3DB1AAB2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A8B38B48-F8AB-43A2-8FDF-2AACDF2BC2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8" name="直線コネクタ 477">
          <a:extLst>
            <a:ext uri="{FF2B5EF4-FFF2-40B4-BE49-F238E27FC236}">
              <a16:creationId xmlns:a16="http://schemas.microsoft.com/office/drawing/2014/main" id="{5ED6F054-DAD6-474A-BC30-DB78E5D5A4E6}"/>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42D6AF50-8539-4630-9A5F-1259BCA8F51F}"/>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0" name="直線コネクタ 479">
          <a:extLst>
            <a:ext uri="{FF2B5EF4-FFF2-40B4-BE49-F238E27FC236}">
              <a16:creationId xmlns:a16="http://schemas.microsoft.com/office/drawing/2014/main" id="{A624C2C6-FF05-40C5-8B7E-B8A0178F9678}"/>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1" name="【一般廃棄物処理施設】&#10;一人当たり有形固定資産（償却資産）額最大値テキスト">
          <a:extLst>
            <a:ext uri="{FF2B5EF4-FFF2-40B4-BE49-F238E27FC236}">
              <a16:creationId xmlns:a16="http://schemas.microsoft.com/office/drawing/2014/main" id="{7D055253-1268-446E-9C22-D08BC9480099}"/>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2" name="直線コネクタ 481">
          <a:extLst>
            <a:ext uri="{FF2B5EF4-FFF2-40B4-BE49-F238E27FC236}">
              <a16:creationId xmlns:a16="http://schemas.microsoft.com/office/drawing/2014/main" id="{FD7F24D3-7DB6-474B-8872-D8525F45A45C}"/>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3551F7FC-047E-403E-9950-2F068FA22F20}"/>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4" name="フローチャート: 判断 483">
          <a:extLst>
            <a:ext uri="{FF2B5EF4-FFF2-40B4-BE49-F238E27FC236}">
              <a16:creationId xmlns:a16="http://schemas.microsoft.com/office/drawing/2014/main" id="{27C44144-576E-4BAB-808E-B897B1F0311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5" name="フローチャート: 判断 484">
          <a:extLst>
            <a:ext uri="{FF2B5EF4-FFF2-40B4-BE49-F238E27FC236}">
              <a16:creationId xmlns:a16="http://schemas.microsoft.com/office/drawing/2014/main" id="{CFA4BA0E-BEAF-4943-9E78-2553C8B32FB2}"/>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6" name="フローチャート: 判断 485">
          <a:extLst>
            <a:ext uri="{FF2B5EF4-FFF2-40B4-BE49-F238E27FC236}">
              <a16:creationId xmlns:a16="http://schemas.microsoft.com/office/drawing/2014/main" id="{0696CA78-869C-4207-BA2E-CF3D6F35C67F}"/>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7" name="フローチャート: 判断 486">
          <a:extLst>
            <a:ext uri="{FF2B5EF4-FFF2-40B4-BE49-F238E27FC236}">
              <a16:creationId xmlns:a16="http://schemas.microsoft.com/office/drawing/2014/main" id="{48DD5B13-14FB-4915-A425-A12551023C38}"/>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8" name="フローチャート: 判断 487">
          <a:extLst>
            <a:ext uri="{FF2B5EF4-FFF2-40B4-BE49-F238E27FC236}">
              <a16:creationId xmlns:a16="http://schemas.microsoft.com/office/drawing/2014/main" id="{348B10EE-CC6B-4180-BF9C-BB308FCFC6BC}"/>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8834DDA-8C5C-4E6B-87F7-80263FA3F5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91DEB8F-262E-4C06-B948-03C531AEBAF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AD263F0-9C55-423B-88F1-82C85DFD45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557B800-1858-4F07-BBB1-46A4F4D46B7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7846022-4A6C-4A1C-BC6F-603584D914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81482</xdr:rowOff>
    </xdr:from>
    <xdr:to>
      <xdr:col>116</xdr:col>
      <xdr:colOff>114300</xdr:colOff>
      <xdr:row>42</xdr:row>
      <xdr:rowOff>11632</xdr:rowOff>
    </xdr:to>
    <xdr:sp macro="" textlink="">
      <xdr:nvSpPr>
        <xdr:cNvPr id="494" name="楕円 493">
          <a:extLst>
            <a:ext uri="{FF2B5EF4-FFF2-40B4-BE49-F238E27FC236}">
              <a16:creationId xmlns:a16="http://schemas.microsoft.com/office/drawing/2014/main" id="{62403FB1-E1CA-49A3-B41C-16AAD6B4A38C}"/>
            </a:ext>
          </a:extLst>
        </xdr:cNvPr>
        <xdr:cNvSpPr/>
      </xdr:nvSpPr>
      <xdr:spPr>
        <a:xfrm>
          <a:off x="22110700" y="71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59909</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9942C23E-3541-40E9-A246-BCF74865721B}"/>
            </a:ext>
          </a:extLst>
        </xdr:cNvPr>
        <xdr:cNvSpPr txBox="1"/>
      </xdr:nvSpPr>
      <xdr:spPr>
        <a:xfrm>
          <a:off x="22199600" y="708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86591</xdr:rowOff>
    </xdr:from>
    <xdr:to>
      <xdr:col>112</xdr:col>
      <xdr:colOff>38100</xdr:colOff>
      <xdr:row>42</xdr:row>
      <xdr:rowOff>16741</xdr:rowOff>
    </xdr:to>
    <xdr:sp macro="" textlink="">
      <xdr:nvSpPr>
        <xdr:cNvPr id="496" name="楕円 495">
          <a:extLst>
            <a:ext uri="{FF2B5EF4-FFF2-40B4-BE49-F238E27FC236}">
              <a16:creationId xmlns:a16="http://schemas.microsoft.com/office/drawing/2014/main" id="{66083E65-15EC-4086-AAF9-3CB047963390}"/>
            </a:ext>
          </a:extLst>
        </xdr:cNvPr>
        <xdr:cNvSpPr/>
      </xdr:nvSpPr>
      <xdr:spPr>
        <a:xfrm>
          <a:off x="21272500" y="71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132282</xdr:rowOff>
    </xdr:from>
    <xdr:to>
      <xdr:col>116</xdr:col>
      <xdr:colOff>63500</xdr:colOff>
      <xdr:row>41</xdr:row>
      <xdr:rowOff>137391</xdr:rowOff>
    </xdr:to>
    <xdr:cxnSp macro="">
      <xdr:nvCxnSpPr>
        <xdr:cNvPr id="497" name="直線コネクタ 496">
          <a:extLst>
            <a:ext uri="{FF2B5EF4-FFF2-40B4-BE49-F238E27FC236}">
              <a16:creationId xmlns:a16="http://schemas.microsoft.com/office/drawing/2014/main" id="{EAB48FEC-73C8-494F-9D01-7D4C0D0D56EA}"/>
            </a:ext>
          </a:extLst>
        </xdr:cNvPr>
        <xdr:cNvCxnSpPr/>
      </xdr:nvCxnSpPr>
      <xdr:spPr>
        <a:xfrm flipV="1">
          <a:off x="21323300" y="7161732"/>
          <a:ext cx="8382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89557</xdr:rowOff>
    </xdr:from>
    <xdr:to>
      <xdr:col>107</xdr:col>
      <xdr:colOff>101600</xdr:colOff>
      <xdr:row>42</xdr:row>
      <xdr:rowOff>19707</xdr:rowOff>
    </xdr:to>
    <xdr:sp macro="" textlink="">
      <xdr:nvSpPr>
        <xdr:cNvPr id="498" name="楕円 497">
          <a:extLst>
            <a:ext uri="{FF2B5EF4-FFF2-40B4-BE49-F238E27FC236}">
              <a16:creationId xmlns:a16="http://schemas.microsoft.com/office/drawing/2014/main" id="{2C0D5F0A-313F-452C-B638-480876DAFBD2}"/>
            </a:ext>
          </a:extLst>
        </xdr:cNvPr>
        <xdr:cNvSpPr/>
      </xdr:nvSpPr>
      <xdr:spPr>
        <a:xfrm>
          <a:off x="20383500" y="71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137391</xdr:rowOff>
    </xdr:from>
    <xdr:to>
      <xdr:col>111</xdr:col>
      <xdr:colOff>177800</xdr:colOff>
      <xdr:row>41</xdr:row>
      <xdr:rowOff>140357</xdr:rowOff>
    </xdr:to>
    <xdr:cxnSp macro="">
      <xdr:nvCxnSpPr>
        <xdr:cNvPr id="499" name="直線コネクタ 498">
          <a:extLst>
            <a:ext uri="{FF2B5EF4-FFF2-40B4-BE49-F238E27FC236}">
              <a16:creationId xmlns:a16="http://schemas.microsoft.com/office/drawing/2014/main" id="{19938E8B-CA75-4D38-A24F-85EF921B843F}"/>
            </a:ext>
          </a:extLst>
        </xdr:cNvPr>
        <xdr:cNvCxnSpPr/>
      </xdr:nvCxnSpPr>
      <xdr:spPr>
        <a:xfrm flipV="1">
          <a:off x="20434300" y="7166841"/>
          <a:ext cx="8890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92897</xdr:rowOff>
    </xdr:from>
    <xdr:to>
      <xdr:col>102</xdr:col>
      <xdr:colOff>165100</xdr:colOff>
      <xdr:row>42</xdr:row>
      <xdr:rowOff>23047</xdr:rowOff>
    </xdr:to>
    <xdr:sp macro="" textlink="">
      <xdr:nvSpPr>
        <xdr:cNvPr id="500" name="楕円 499">
          <a:extLst>
            <a:ext uri="{FF2B5EF4-FFF2-40B4-BE49-F238E27FC236}">
              <a16:creationId xmlns:a16="http://schemas.microsoft.com/office/drawing/2014/main" id="{685D782F-9EF3-4E80-AC56-0AF7AD72D66E}"/>
            </a:ext>
          </a:extLst>
        </xdr:cNvPr>
        <xdr:cNvSpPr/>
      </xdr:nvSpPr>
      <xdr:spPr>
        <a:xfrm>
          <a:off x="19494500" y="71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140357</xdr:rowOff>
    </xdr:from>
    <xdr:to>
      <xdr:col>107</xdr:col>
      <xdr:colOff>50800</xdr:colOff>
      <xdr:row>41</xdr:row>
      <xdr:rowOff>143697</xdr:rowOff>
    </xdr:to>
    <xdr:cxnSp macro="">
      <xdr:nvCxnSpPr>
        <xdr:cNvPr id="501" name="直線コネクタ 500">
          <a:extLst>
            <a:ext uri="{FF2B5EF4-FFF2-40B4-BE49-F238E27FC236}">
              <a16:creationId xmlns:a16="http://schemas.microsoft.com/office/drawing/2014/main" id="{B9410D39-E68B-4274-AE3B-239454B61A5B}"/>
            </a:ext>
          </a:extLst>
        </xdr:cNvPr>
        <xdr:cNvCxnSpPr/>
      </xdr:nvCxnSpPr>
      <xdr:spPr>
        <a:xfrm flipV="1">
          <a:off x="19545300" y="7169807"/>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96787</xdr:rowOff>
    </xdr:from>
    <xdr:to>
      <xdr:col>98</xdr:col>
      <xdr:colOff>38100</xdr:colOff>
      <xdr:row>42</xdr:row>
      <xdr:rowOff>26937</xdr:rowOff>
    </xdr:to>
    <xdr:sp macro="" textlink="">
      <xdr:nvSpPr>
        <xdr:cNvPr id="502" name="楕円 501">
          <a:extLst>
            <a:ext uri="{FF2B5EF4-FFF2-40B4-BE49-F238E27FC236}">
              <a16:creationId xmlns:a16="http://schemas.microsoft.com/office/drawing/2014/main" id="{D5F5894F-1C01-4456-A265-45CE829DE7B8}"/>
            </a:ext>
          </a:extLst>
        </xdr:cNvPr>
        <xdr:cNvSpPr/>
      </xdr:nvSpPr>
      <xdr:spPr>
        <a:xfrm>
          <a:off x="18605500" y="712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143697</xdr:rowOff>
    </xdr:from>
    <xdr:to>
      <xdr:col>102</xdr:col>
      <xdr:colOff>114300</xdr:colOff>
      <xdr:row>41</xdr:row>
      <xdr:rowOff>147587</xdr:rowOff>
    </xdr:to>
    <xdr:cxnSp macro="">
      <xdr:nvCxnSpPr>
        <xdr:cNvPr id="503" name="直線コネクタ 502">
          <a:extLst>
            <a:ext uri="{FF2B5EF4-FFF2-40B4-BE49-F238E27FC236}">
              <a16:creationId xmlns:a16="http://schemas.microsoft.com/office/drawing/2014/main" id="{061A4166-1951-421A-AE9F-2F275ADCDC55}"/>
            </a:ext>
          </a:extLst>
        </xdr:cNvPr>
        <xdr:cNvCxnSpPr/>
      </xdr:nvCxnSpPr>
      <xdr:spPr>
        <a:xfrm flipV="1">
          <a:off x="18656300" y="7173147"/>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3F3128F2-CE37-4C6F-87AC-48A5C79FC802}"/>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3761F9AC-AC5A-4FA5-90F5-E6405E04009E}"/>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9FD0E56D-3E7E-4EA3-847D-1A7C58D39BA1}"/>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4D5FFB0F-AF28-44A7-A35E-800ABE2BCD59}"/>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7868</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5C2A5513-7A9F-4F1E-8A1A-110F4A2DF297}"/>
            </a:ext>
          </a:extLst>
        </xdr:cNvPr>
        <xdr:cNvSpPr txBox="1"/>
      </xdr:nvSpPr>
      <xdr:spPr>
        <a:xfrm>
          <a:off x="21011095" y="720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10834</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546AF80C-9A0B-4B56-BBA6-459CDAFD519F}"/>
            </a:ext>
          </a:extLst>
        </xdr:cNvPr>
        <xdr:cNvSpPr txBox="1"/>
      </xdr:nvSpPr>
      <xdr:spPr>
        <a:xfrm>
          <a:off x="20134795" y="721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14174</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F81655B6-1D59-4FD4-BA2F-D2052CCA61A3}"/>
            </a:ext>
          </a:extLst>
        </xdr:cNvPr>
        <xdr:cNvSpPr txBox="1"/>
      </xdr:nvSpPr>
      <xdr:spPr>
        <a:xfrm>
          <a:off x="19245795" y="721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18064</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D91E5C24-7D57-4673-8996-39C6DFB69A89}"/>
            </a:ext>
          </a:extLst>
        </xdr:cNvPr>
        <xdr:cNvSpPr txBox="1"/>
      </xdr:nvSpPr>
      <xdr:spPr>
        <a:xfrm>
          <a:off x="18356795" y="721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95582A6D-CE9F-4454-8A72-DA5794A16B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57CD75D3-2303-45CB-994A-8FE4EA108C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7AB2C00D-BCAB-4834-AA11-C8A4599E753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973E8E6E-8116-4527-B85F-4F40CA7F64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2B1BDC37-A192-4299-9482-D7C95725465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8BA87FD4-33FF-4229-933C-66F6ADA39A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BFBC4789-D8D1-45E4-8E49-E046635FCD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3B62B49A-F5E9-49F8-9647-960C39B242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85616E58-654E-4307-B256-CFECCD7990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2D969F1D-CA48-4D80-AF4D-91C8AA5BB1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1A034229-75F1-4C18-B6CF-AA0F418E67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B8CA7C9B-0395-4ED0-8E12-9C5CC1766F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8DC031DD-54E7-448D-B9AB-1501AEDC53C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65B507B3-6980-47DC-A507-BFC0457AB38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982DD602-8910-4709-A8E9-FF872CA3A9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3935023D-ADFE-4A8C-9BAF-DA016B8353B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5344EC08-73E7-4F84-9BED-4BB1862C4B8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94FEB087-A164-4CE4-B4BA-76575D684B0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F8ED0F4B-A764-4328-804D-8978482CF6E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E79873F9-8DF3-43FD-A5B6-159664330F4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6AC09AD7-7BDD-40A1-AF94-BA7E565AFD2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4FE6837B-6933-42A5-BC9C-481BC25DD31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2517EBBC-B58B-4AA0-BD74-D11D6884288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3F1F14C0-7F34-447D-A343-994C7C2471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0A12714D-188D-4CAA-98D7-A8EF82EBC9B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7" name="直線コネクタ 536">
          <a:extLst>
            <a:ext uri="{FF2B5EF4-FFF2-40B4-BE49-F238E27FC236}">
              <a16:creationId xmlns:a16="http://schemas.microsoft.com/office/drawing/2014/main" id="{281E7024-AF57-412F-96DC-C68B986E492E}"/>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8" name="【保健センター・保健所】&#10;有形固定資産減価償却率最小値テキスト">
          <a:extLst>
            <a:ext uri="{FF2B5EF4-FFF2-40B4-BE49-F238E27FC236}">
              <a16:creationId xmlns:a16="http://schemas.microsoft.com/office/drawing/2014/main" id="{483E20A0-DA19-4F6B-8D6A-8841AD6D18C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9" name="直線コネクタ 538">
          <a:extLst>
            <a:ext uri="{FF2B5EF4-FFF2-40B4-BE49-F238E27FC236}">
              <a16:creationId xmlns:a16="http://schemas.microsoft.com/office/drawing/2014/main" id="{DBC9A3F9-8A3E-4565-AC43-B10CEDA8193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E6E8E177-4181-4EBD-B121-71A3F48606ED}"/>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41" name="直線コネクタ 540">
          <a:extLst>
            <a:ext uri="{FF2B5EF4-FFF2-40B4-BE49-F238E27FC236}">
              <a16:creationId xmlns:a16="http://schemas.microsoft.com/office/drawing/2014/main" id="{22CD24A0-B555-4DED-A1A9-377A5EE13EDF}"/>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DC3833B8-FC00-4973-95D1-5C3F6DC29631}"/>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3" name="フローチャート: 判断 542">
          <a:extLst>
            <a:ext uri="{FF2B5EF4-FFF2-40B4-BE49-F238E27FC236}">
              <a16:creationId xmlns:a16="http://schemas.microsoft.com/office/drawing/2014/main" id="{08229D83-4A01-412E-8C44-24890A34056C}"/>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4" name="フローチャート: 判断 543">
          <a:extLst>
            <a:ext uri="{FF2B5EF4-FFF2-40B4-BE49-F238E27FC236}">
              <a16:creationId xmlns:a16="http://schemas.microsoft.com/office/drawing/2014/main" id="{2DAE1969-AF76-4F6E-854D-67BC237EB0D2}"/>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5" name="フローチャート: 判断 544">
          <a:extLst>
            <a:ext uri="{FF2B5EF4-FFF2-40B4-BE49-F238E27FC236}">
              <a16:creationId xmlns:a16="http://schemas.microsoft.com/office/drawing/2014/main" id="{5EAB04A8-EFE5-4A7B-ADD1-F7E7BC03DB1A}"/>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46" name="フローチャート: 判断 545">
          <a:extLst>
            <a:ext uri="{FF2B5EF4-FFF2-40B4-BE49-F238E27FC236}">
              <a16:creationId xmlns:a16="http://schemas.microsoft.com/office/drawing/2014/main" id="{9297548F-76B8-44F4-BF2F-8C2474EB704C}"/>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7" name="フローチャート: 判断 546">
          <a:extLst>
            <a:ext uri="{FF2B5EF4-FFF2-40B4-BE49-F238E27FC236}">
              <a16:creationId xmlns:a16="http://schemas.microsoft.com/office/drawing/2014/main" id="{7A98BE34-AD6E-45A2-8C1D-1836BA4D4668}"/>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E383CE8-78F8-47D3-AA6F-09D08D4FD4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DE1C2E0-89E1-4ECC-AFD6-0F2C68075B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87C7EBB-2552-40F5-89BA-F6272D0A93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CD893F1-B4F8-4B01-A924-94D7598A47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7F7B8EA-F4A0-4F66-8E33-C1A631E5DB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53" name="楕円 552">
          <a:extLst>
            <a:ext uri="{FF2B5EF4-FFF2-40B4-BE49-F238E27FC236}">
              <a16:creationId xmlns:a16="http://schemas.microsoft.com/office/drawing/2014/main" id="{26993ED3-D3E9-4C7D-9A9D-8D505F2DD449}"/>
            </a:ext>
          </a:extLst>
        </xdr:cNvPr>
        <xdr:cNvSpPr/>
      </xdr:nvSpPr>
      <xdr:spPr>
        <a:xfrm>
          <a:off x="16268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158223</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1E525B18-DFDC-413C-8509-6F8295D7081C}"/>
            </a:ext>
          </a:extLst>
        </xdr:cNvPr>
        <xdr:cNvSpPr txBox="1"/>
      </xdr:nvSpPr>
      <xdr:spPr>
        <a:xfrm>
          <a:off x="16357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55" name="楕円 554">
          <a:extLst>
            <a:ext uri="{FF2B5EF4-FFF2-40B4-BE49-F238E27FC236}">
              <a16:creationId xmlns:a16="http://schemas.microsoft.com/office/drawing/2014/main" id="{9510A764-BA47-4CAC-AFA6-6D3A3417A0B8}"/>
            </a:ext>
          </a:extLst>
        </xdr:cNvPr>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60</xdr:row>
      <xdr:rowOff>14696</xdr:rowOff>
    </xdr:to>
    <xdr:cxnSp macro="">
      <xdr:nvCxnSpPr>
        <xdr:cNvPr id="556" name="直線コネクタ 555">
          <a:extLst>
            <a:ext uri="{FF2B5EF4-FFF2-40B4-BE49-F238E27FC236}">
              <a16:creationId xmlns:a16="http://schemas.microsoft.com/office/drawing/2014/main" id="{085FA8DE-3333-4E16-823F-09DD3A41BBBE}"/>
            </a:ext>
          </a:extLst>
        </xdr:cNvPr>
        <xdr:cNvCxnSpPr/>
      </xdr:nvCxnSpPr>
      <xdr:spPr>
        <a:xfrm>
          <a:off x="15481300" y="102674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66766</xdr:rowOff>
    </xdr:from>
    <xdr:to>
      <xdr:col>76</xdr:col>
      <xdr:colOff>165100</xdr:colOff>
      <xdr:row>59</xdr:row>
      <xdr:rowOff>168366</xdr:rowOff>
    </xdr:to>
    <xdr:sp macro="" textlink="">
      <xdr:nvSpPr>
        <xdr:cNvPr id="557" name="楕円 556">
          <a:extLst>
            <a:ext uri="{FF2B5EF4-FFF2-40B4-BE49-F238E27FC236}">
              <a16:creationId xmlns:a16="http://schemas.microsoft.com/office/drawing/2014/main" id="{75B2EA40-4430-46C6-BBBF-776419E6A265}"/>
            </a:ext>
          </a:extLst>
        </xdr:cNvPr>
        <xdr:cNvSpPr/>
      </xdr:nvSpPr>
      <xdr:spPr>
        <a:xfrm>
          <a:off x="14541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117566</xdr:rowOff>
    </xdr:from>
    <xdr:to>
      <xdr:col>81</xdr:col>
      <xdr:colOff>50800</xdr:colOff>
      <xdr:row>59</xdr:row>
      <xdr:rowOff>151856</xdr:rowOff>
    </xdr:to>
    <xdr:cxnSp macro="">
      <xdr:nvCxnSpPr>
        <xdr:cNvPr id="558" name="直線コネクタ 557">
          <a:extLst>
            <a:ext uri="{FF2B5EF4-FFF2-40B4-BE49-F238E27FC236}">
              <a16:creationId xmlns:a16="http://schemas.microsoft.com/office/drawing/2014/main" id="{A15F72A0-9E6D-4B01-9F92-09A044FFF35D}"/>
            </a:ext>
          </a:extLst>
        </xdr:cNvPr>
        <xdr:cNvCxnSpPr/>
      </xdr:nvCxnSpPr>
      <xdr:spPr>
        <a:xfrm>
          <a:off x="14592300" y="102331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47172</xdr:rowOff>
    </xdr:from>
    <xdr:to>
      <xdr:col>72</xdr:col>
      <xdr:colOff>38100</xdr:colOff>
      <xdr:row>59</xdr:row>
      <xdr:rowOff>148772</xdr:rowOff>
    </xdr:to>
    <xdr:sp macro="" textlink="">
      <xdr:nvSpPr>
        <xdr:cNvPr id="559" name="楕円 558">
          <a:extLst>
            <a:ext uri="{FF2B5EF4-FFF2-40B4-BE49-F238E27FC236}">
              <a16:creationId xmlns:a16="http://schemas.microsoft.com/office/drawing/2014/main" id="{64E5D0DC-F31B-4621-BF99-5B7815A9B4DA}"/>
            </a:ext>
          </a:extLst>
        </xdr:cNvPr>
        <xdr:cNvSpPr/>
      </xdr:nvSpPr>
      <xdr:spPr>
        <a:xfrm>
          <a:off x="13652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97972</xdr:rowOff>
    </xdr:from>
    <xdr:to>
      <xdr:col>76</xdr:col>
      <xdr:colOff>114300</xdr:colOff>
      <xdr:row>59</xdr:row>
      <xdr:rowOff>117566</xdr:rowOff>
    </xdr:to>
    <xdr:cxnSp macro="">
      <xdr:nvCxnSpPr>
        <xdr:cNvPr id="560" name="直線コネクタ 559">
          <a:extLst>
            <a:ext uri="{FF2B5EF4-FFF2-40B4-BE49-F238E27FC236}">
              <a16:creationId xmlns:a16="http://schemas.microsoft.com/office/drawing/2014/main" id="{5E64F735-F7C2-4678-94B9-114C678D8E86}"/>
            </a:ext>
          </a:extLst>
        </xdr:cNvPr>
        <xdr:cNvCxnSpPr/>
      </xdr:nvCxnSpPr>
      <xdr:spPr>
        <a:xfrm>
          <a:off x="13703300" y="102135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xdr:rowOff>
    </xdr:from>
    <xdr:to>
      <xdr:col>67</xdr:col>
      <xdr:colOff>101600</xdr:colOff>
      <xdr:row>59</xdr:row>
      <xdr:rowOff>114481</xdr:rowOff>
    </xdr:to>
    <xdr:sp macro="" textlink="">
      <xdr:nvSpPr>
        <xdr:cNvPr id="561" name="楕円 560">
          <a:extLst>
            <a:ext uri="{FF2B5EF4-FFF2-40B4-BE49-F238E27FC236}">
              <a16:creationId xmlns:a16="http://schemas.microsoft.com/office/drawing/2014/main" id="{404BF1A1-91AC-4682-8FCE-3692C18485E7}"/>
            </a:ext>
          </a:extLst>
        </xdr:cNvPr>
        <xdr:cNvSpPr/>
      </xdr:nvSpPr>
      <xdr:spPr>
        <a:xfrm>
          <a:off x="12763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63681</xdr:rowOff>
    </xdr:from>
    <xdr:to>
      <xdr:col>71</xdr:col>
      <xdr:colOff>177800</xdr:colOff>
      <xdr:row>59</xdr:row>
      <xdr:rowOff>97972</xdr:rowOff>
    </xdr:to>
    <xdr:cxnSp macro="">
      <xdr:nvCxnSpPr>
        <xdr:cNvPr id="562" name="直線コネクタ 561">
          <a:extLst>
            <a:ext uri="{FF2B5EF4-FFF2-40B4-BE49-F238E27FC236}">
              <a16:creationId xmlns:a16="http://schemas.microsoft.com/office/drawing/2014/main" id="{1FADF77F-1D55-4473-8B72-B9FF2BC59C7A}"/>
            </a:ext>
          </a:extLst>
        </xdr:cNvPr>
        <xdr:cNvCxnSpPr/>
      </xdr:nvCxnSpPr>
      <xdr:spPr>
        <a:xfrm>
          <a:off x="12814300" y="101792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138ED45C-81CF-42F1-AD73-3379A8B3254E}"/>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E7A4D95F-1038-443E-8EA4-F534F57BD317}"/>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8A1E9E68-E4B2-4E09-8809-8D1BE4BB2770}"/>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F8C4C159-D60F-45B6-855A-1599565A2457}"/>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5836DD89-7515-4B73-B8D5-8C384F4B6E14}"/>
            </a:ext>
          </a:extLst>
        </xdr:cNvPr>
        <xdr:cNvSpPr txBox="1"/>
      </xdr:nvSpPr>
      <xdr:spPr>
        <a:xfrm>
          <a:off x="15266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13443</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A429C5B3-8D71-4A2E-8CA0-516724A5A9B9}"/>
            </a:ext>
          </a:extLst>
        </xdr:cNvPr>
        <xdr:cNvSpPr txBox="1"/>
      </xdr:nvSpPr>
      <xdr:spPr>
        <a:xfrm>
          <a:off x="14389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165299</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8CCCA7E5-07FA-4E39-AA61-F3CFBA617577}"/>
            </a:ext>
          </a:extLst>
        </xdr:cNvPr>
        <xdr:cNvSpPr txBox="1"/>
      </xdr:nvSpPr>
      <xdr:spPr>
        <a:xfrm>
          <a:off x="13500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03F7A204-54F5-4378-AEE1-83CE9C0E88AF}"/>
            </a:ext>
          </a:extLst>
        </xdr:cNvPr>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4CB2210D-D8C2-4607-916B-96BA0B3274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3CBC15F7-02A0-4A2E-9505-B666F3F5E2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8389688D-57F0-42F7-AF19-F565C94B99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43BB47E6-74E6-4E4F-88A6-EF4E3F1D1F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56906EB0-8DE8-406A-B0B2-29A9EDCD93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7A22A24D-233A-48AD-98A5-3511FA0264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656BBC2-BA8C-4169-B451-E6274AD92C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8FD9D43F-7E5A-4303-81E6-A4A46A8342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D185E6FB-81EC-407B-9702-9F2F9D3003E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D2FEC0E5-6F96-4E6D-91FA-EEA2B2DB8C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1" name="直線コネクタ 580">
          <a:extLst>
            <a:ext uri="{FF2B5EF4-FFF2-40B4-BE49-F238E27FC236}">
              <a16:creationId xmlns:a16="http://schemas.microsoft.com/office/drawing/2014/main" id="{04506717-55BE-4A85-9971-068A52EFA17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2" name="テキスト ボックス 581">
          <a:extLst>
            <a:ext uri="{FF2B5EF4-FFF2-40B4-BE49-F238E27FC236}">
              <a16:creationId xmlns:a16="http://schemas.microsoft.com/office/drawing/2014/main" id="{20B8E9A1-FE62-4B1E-8655-FC370532C61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9CF34E4-E2A1-4573-ACD5-975C7655727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78C50189-9089-40E0-A0F8-4252485992B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5" name="直線コネクタ 584">
          <a:extLst>
            <a:ext uri="{FF2B5EF4-FFF2-40B4-BE49-F238E27FC236}">
              <a16:creationId xmlns:a16="http://schemas.microsoft.com/office/drawing/2014/main" id="{BF75D49D-8005-4638-A93C-6E05C57448B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6" name="テキスト ボックス 585">
          <a:extLst>
            <a:ext uri="{FF2B5EF4-FFF2-40B4-BE49-F238E27FC236}">
              <a16:creationId xmlns:a16="http://schemas.microsoft.com/office/drawing/2014/main" id="{33924DC1-4423-4639-82A5-85F59B30B90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C9F8B97-1361-4487-9312-D9CA41CB04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729072D6-400F-4153-8BE7-4DA425CB0B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6863B0E8-C3F8-4E58-8A28-E55054BB855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90" name="直線コネクタ 589">
          <a:extLst>
            <a:ext uri="{FF2B5EF4-FFF2-40B4-BE49-F238E27FC236}">
              <a16:creationId xmlns:a16="http://schemas.microsoft.com/office/drawing/2014/main" id="{18707B0A-9EB2-4268-972A-BE1D8FC0EB6D}"/>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32B3E10B-AFE0-47D9-8968-B370CF261805}"/>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92" name="直線コネクタ 591">
          <a:extLst>
            <a:ext uri="{FF2B5EF4-FFF2-40B4-BE49-F238E27FC236}">
              <a16:creationId xmlns:a16="http://schemas.microsoft.com/office/drawing/2014/main" id="{03B2FD95-3CFA-434D-A611-7B59CC197FBD}"/>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7634F1A9-8D5D-4B79-8297-05CEA8C89C6E}"/>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4" name="直線コネクタ 593">
          <a:extLst>
            <a:ext uri="{FF2B5EF4-FFF2-40B4-BE49-F238E27FC236}">
              <a16:creationId xmlns:a16="http://schemas.microsoft.com/office/drawing/2014/main" id="{231E805A-01E5-43B9-B051-9B28C0DD06D3}"/>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E1134835-1373-48A2-B0E2-4BABEFED558D}"/>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6" name="フローチャート: 判断 595">
          <a:extLst>
            <a:ext uri="{FF2B5EF4-FFF2-40B4-BE49-F238E27FC236}">
              <a16:creationId xmlns:a16="http://schemas.microsoft.com/office/drawing/2014/main" id="{E6A613B4-71D9-49AA-809F-64574ED95B9E}"/>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7" name="フローチャート: 判断 596">
          <a:extLst>
            <a:ext uri="{FF2B5EF4-FFF2-40B4-BE49-F238E27FC236}">
              <a16:creationId xmlns:a16="http://schemas.microsoft.com/office/drawing/2014/main" id="{5D02EAF7-5DAC-492C-B338-58E6454EE167}"/>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8" name="フローチャート: 判断 597">
          <a:extLst>
            <a:ext uri="{FF2B5EF4-FFF2-40B4-BE49-F238E27FC236}">
              <a16:creationId xmlns:a16="http://schemas.microsoft.com/office/drawing/2014/main" id="{22331698-D66B-4678-A1E8-A4A0DC81C6E7}"/>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9" name="フローチャート: 判断 598">
          <a:extLst>
            <a:ext uri="{FF2B5EF4-FFF2-40B4-BE49-F238E27FC236}">
              <a16:creationId xmlns:a16="http://schemas.microsoft.com/office/drawing/2014/main" id="{6474B960-0967-4785-B4FC-7395C4092B42}"/>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00" name="フローチャート: 判断 599">
          <a:extLst>
            <a:ext uri="{FF2B5EF4-FFF2-40B4-BE49-F238E27FC236}">
              <a16:creationId xmlns:a16="http://schemas.microsoft.com/office/drawing/2014/main" id="{97B56C56-2897-4105-BEF4-0AAE217B7DC3}"/>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06C2192-D2EC-4FCB-975A-70E59B69CF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8AADBA5-3AF3-4C84-B765-D1C612951A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2263B45-CCB8-49A9-9978-9699D5BE46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B55513F-9A8A-4B2F-92F7-B4CB6958A7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F4764A1-10D1-473E-B91C-A2078B4AA3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122365</xdr:rowOff>
    </xdr:from>
    <xdr:to>
      <xdr:col>116</xdr:col>
      <xdr:colOff>114300</xdr:colOff>
      <xdr:row>62</xdr:row>
      <xdr:rowOff>52515</xdr:rowOff>
    </xdr:to>
    <xdr:sp macro="" textlink="">
      <xdr:nvSpPr>
        <xdr:cNvPr id="606" name="楕円 605">
          <a:extLst>
            <a:ext uri="{FF2B5EF4-FFF2-40B4-BE49-F238E27FC236}">
              <a16:creationId xmlns:a16="http://schemas.microsoft.com/office/drawing/2014/main" id="{096B11F4-A626-4F4E-A17F-09FAA6BD036B}"/>
            </a:ext>
          </a:extLst>
        </xdr:cNvPr>
        <xdr:cNvSpPr/>
      </xdr:nvSpPr>
      <xdr:spPr>
        <a:xfrm>
          <a:off x="22110700" y="105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100792</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8B0FD20E-0B4D-4F3D-89E4-B8BD270475AF}"/>
            </a:ext>
          </a:extLst>
        </xdr:cNvPr>
        <xdr:cNvSpPr txBox="1"/>
      </xdr:nvSpPr>
      <xdr:spPr>
        <a:xfrm>
          <a:off x="22199600" y="105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130937</xdr:rowOff>
    </xdr:from>
    <xdr:to>
      <xdr:col>112</xdr:col>
      <xdr:colOff>38100</xdr:colOff>
      <xdr:row>62</xdr:row>
      <xdr:rowOff>61087</xdr:rowOff>
    </xdr:to>
    <xdr:sp macro="" textlink="">
      <xdr:nvSpPr>
        <xdr:cNvPr id="608" name="楕円 607">
          <a:extLst>
            <a:ext uri="{FF2B5EF4-FFF2-40B4-BE49-F238E27FC236}">
              <a16:creationId xmlns:a16="http://schemas.microsoft.com/office/drawing/2014/main" id="{ED2F4C7B-FE42-43FB-A9D4-1A605F9FD8DC}"/>
            </a:ext>
          </a:extLst>
        </xdr:cNvPr>
        <xdr:cNvSpPr/>
      </xdr:nvSpPr>
      <xdr:spPr>
        <a:xfrm>
          <a:off x="21272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1715</xdr:rowOff>
    </xdr:from>
    <xdr:to>
      <xdr:col>116</xdr:col>
      <xdr:colOff>63500</xdr:colOff>
      <xdr:row>62</xdr:row>
      <xdr:rowOff>10287</xdr:rowOff>
    </xdr:to>
    <xdr:cxnSp macro="">
      <xdr:nvCxnSpPr>
        <xdr:cNvPr id="609" name="直線コネクタ 608">
          <a:extLst>
            <a:ext uri="{FF2B5EF4-FFF2-40B4-BE49-F238E27FC236}">
              <a16:creationId xmlns:a16="http://schemas.microsoft.com/office/drawing/2014/main" id="{F7BE6873-894E-4AB0-BF27-9D66326AEF65}"/>
            </a:ext>
          </a:extLst>
        </xdr:cNvPr>
        <xdr:cNvCxnSpPr/>
      </xdr:nvCxnSpPr>
      <xdr:spPr>
        <a:xfrm flipV="1">
          <a:off x="21323300" y="10631615"/>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134938</xdr:rowOff>
    </xdr:from>
    <xdr:to>
      <xdr:col>107</xdr:col>
      <xdr:colOff>101600</xdr:colOff>
      <xdr:row>62</xdr:row>
      <xdr:rowOff>65088</xdr:rowOff>
    </xdr:to>
    <xdr:sp macro="" textlink="">
      <xdr:nvSpPr>
        <xdr:cNvPr id="610" name="楕円 609">
          <a:extLst>
            <a:ext uri="{FF2B5EF4-FFF2-40B4-BE49-F238E27FC236}">
              <a16:creationId xmlns:a16="http://schemas.microsoft.com/office/drawing/2014/main" id="{A0C30FF8-9369-45D8-B246-8017DCF3624C}"/>
            </a:ext>
          </a:extLst>
        </xdr:cNvPr>
        <xdr:cNvSpPr/>
      </xdr:nvSpPr>
      <xdr:spPr>
        <a:xfrm>
          <a:off x="20383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xdr:rowOff>
    </xdr:from>
    <xdr:to>
      <xdr:col>111</xdr:col>
      <xdr:colOff>177800</xdr:colOff>
      <xdr:row>62</xdr:row>
      <xdr:rowOff>14288</xdr:rowOff>
    </xdr:to>
    <xdr:cxnSp macro="">
      <xdr:nvCxnSpPr>
        <xdr:cNvPr id="611" name="直線コネクタ 610">
          <a:extLst>
            <a:ext uri="{FF2B5EF4-FFF2-40B4-BE49-F238E27FC236}">
              <a16:creationId xmlns:a16="http://schemas.microsoft.com/office/drawing/2014/main" id="{DBC36B0E-FA59-42F4-873A-71C9F4676110}"/>
            </a:ext>
          </a:extLst>
        </xdr:cNvPr>
        <xdr:cNvCxnSpPr/>
      </xdr:nvCxnSpPr>
      <xdr:spPr>
        <a:xfrm flipV="1">
          <a:off x="20434300" y="1064018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140653</xdr:rowOff>
    </xdr:from>
    <xdr:to>
      <xdr:col>102</xdr:col>
      <xdr:colOff>165100</xdr:colOff>
      <xdr:row>62</xdr:row>
      <xdr:rowOff>70803</xdr:rowOff>
    </xdr:to>
    <xdr:sp macro="" textlink="">
      <xdr:nvSpPr>
        <xdr:cNvPr id="612" name="楕円 611">
          <a:extLst>
            <a:ext uri="{FF2B5EF4-FFF2-40B4-BE49-F238E27FC236}">
              <a16:creationId xmlns:a16="http://schemas.microsoft.com/office/drawing/2014/main" id="{013D4BD5-9446-4101-BB81-4F964504B4BD}"/>
            </a:ext>
          </a:extLst>
        </xdr:cNvPr>
        <xdr:cNvSpPr/>
      </xdr:nvSpPr>
      <xdr:spPr>
        <a:xfrm>
          <a:off x="19494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14288</xdr:rowOff>
    </xdr:from>
    <xdr:to>
      <xdr:col>107</xdr:col>
      <xdr:colOff>50800</xdr:colOff>
      <xdr:row>62</xdr:row>
      <xdr:rowOff>20003</xdr:rowOff>
    </xdr:to>
    <xdr:cxnSp macro="">
      <xdr:nvCxnSpPr>
        <xdr:cNvPr id="613" name="直線コネクタ 612">
          <a:extLst>
            <a:ext uri="{FF2B5EF4-FFF2-40B4-BE49-F238E27FC236}">
              <a16:creationId xmlns:a16="http://schemas.microsoft.com/office/drawing/2014/main" id="{E70637C3-27E9-4710-91BA-E63FAEA18814}"/>
            </a:ext>
          </a:extLst>
        </xdr:cNvPr>
        <xdr:cNvCxnSpPr/>
      </xdr:nvCxnSpPr>
      <xdr:spPr>
        <a:xfrm flipV="1">
          <a:off x="19545300" y="1064418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146939</xdr:rowOff>
    </xdr:from>
    <xdr:to>
      <xdr:col>98</xdr:col>
      <xdr:colOff>38100</xdr:colOff>
      <xdr:row>62</xdr:row>
      <xdr:rowOff>77089</xdr:rowOff>
    </xdr:to>
    <xdr:sp macro="" textlink="">
      <xdr:nvSpPr>
        <xdr:cNvPr id="614" name="楕円 613">
          <a:extLst>
            <a:ext uri="{FF2B5EF4-FFF2-40B4-BE49-F238E27FC236}">
              <a16:creationId xmlns:a16="http://schemas.microsoft.com/office/drawing/2014/main" id="{7FE4D57F-BE6B-4093-A762-83158297FFCA}"/>
            </a:ext>
          </a:extLst>
        </xdr:cNvPr>
        <xdr:cNvSpPr/>
      </xdr:nvSpPr>
      <xdr:spPr>
        <a:xfrm>
          <a:off x="18605500" y="106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20003</xdr:rowOff>
    </xdr:from>
    <xdr:to>
      <xdr:col>102</xdr:col>
      <xdr:colOff>114300</xdr:colOff>
      <xdr:row>62</xdr:row>
      <xdr:rowOff>26289</xdr:rowOff>
    </xdr:to>
    <xdr:cxnSp macro="">
      <xdr:nvCxnSpPr>
        <xdr:cNvPr id="615" name="直線コネクタ 614">
          <a:extLst>
            <a:ext uri="{FF2B5EF4-FFF2-40B4-BE49-F238E27FC236}">
              <a16:creationId xmlns:a16="http://schemas.microsoft.com/office/drawing/2014/main" id="{52EBD1FA-5D89-4AA3-9E90-393A5179A713}"/>
            </a:ext>
          </a:extLst>
        </xdr:cNvPr>
        <xdr:cNvCxnSpPr/>
      </xdr:nvCxnSpPr>
      <xdr:spPr>
        <a:xfrm flipV="1">
          <a:off x="18656300" y="1064990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16" name="n_1aveValue【保健センター・保健所】&#10;一人当たり面積">
          <a:extLst>
            <a:ext uri="{FF2B5EF4-FFF2-40B4-BE49-F238E27FC236}">
              <a16:creationId xmlns:a16="http://schemas.microsoft.com/office/drawing/2014/main" id="{FC019F0D-6B73-4FF3-99B9-5C01BEC16C63}"/>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17" name="n_2aveValue【保健センター・保健所】&#10;一人当たり面積">
          <a:extLst>
            <a:ext uri="{FF2B5EF4-FFF2-40B4-BE49-F238E27FC236}">
              <a16:creationId xmlns:a16="http://schemas.microsoft.com/office/drawing/2014/main" id="{F3FC71C2-F331-4B62-A57C-E930AAA64B65}"/>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8" name="n_3aveValue【保健センター・保健所】&#10;一人当たり面積">
          <a:extLst>
            <a:ext uri="{FF2B5EF4-FFF2-40B4-BE49-F238E27FC236}">
              <a16:creationId xmlns:a16="http://schemas.microsoft.com/office/drawing/2014/main" id="{B7B68ED9-6A78-4512-9C5D-E25E365739A8}"/>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19" name="n_4aveValue【保健センター・保健所】&#10;一人当たり面積">
          <a:extLst>
            <a:ext uri="{FF2B5EF4-FFF2-40B4-BE49-F238E27FC236}">
              <a16:creationId xmlns:a16="http://schemas.microsoft.com/office/drawing/2014/main" id="{45682F9A-D27F-4F27-8D02-85FBF20203D4}"/>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52214</xdr:rowOff>
    </xdr:from>
    <xdr:ext cx="469744" cy="259045"/>
    <xdr:sp macro="" textlink="">
      <xdr:nvSpPr>
        <xdr:cNvPr id="620" name="n_1mainValue【保健センター・保健所】&#10;一人当たり面積">
          <a:extLst>
            <a:ext uri="{FF2B5EF4-FFF2-40B4-BE49-F238E27FC236}">
              <a16:creationId xmlns:a16="http://schemas.microsoft.com/office/drawing/2014/main" id="{5C77A152-7AEC-4073-86B4-8ED4D6A8B849}"/>
            </a:ext>
          </a:extLst>
        </xdr:cNvPr>
        <xdr:cNvSpPr txBox="1"/>
      </xdr:nvSpPr>
      <xdr:spPr>
        <a:xfrm>
          <a:off x="21075727"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56215</xdr:rowOff>
    </xdr:from>
    <xdr:ext cx="469744" cy="259045"/>
    <xdr:sp macro="" textlink="">
      <xdr:nvSpPr>
        <xdr:cNvPr id="621" name="n_2mainValue【保健センター・保健所】&#10;一人当たり面積">
          <a:extLst>
            <a:ext uri="{FF2B5EF4-FFF2-40B4-BE49-F238E27FC236}">
              <a16:creationId xmlns:a16="http://schemas.microsoft.com/office/drawing/2014/main" id="{05B8B83A-8B7D-49BD-ABF5-D7BEC5596676}"/>
            </a:ext>
          </a:extLst>
        </xdr:cNvPr>
        <xdr:cNvSpPr txBox="1"/>
      </xdr:nvSpPr>
      <xdr:spPr>
        <a:xfrm>
          <a:off x="20199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61930</xdr:rowOff>
    </xdr:from>
    <xdr:ext cx="469744" cy="259045"/>
    <xdr:sp macro="" textlink="">
      <xdr:nvSpPr>
        <xdr:cNvPr id="622" name="n_3mainValue【保健センター・保健所】&#10;一人当たり面積">
          <a:extLst>
            <a:ext uri="{FF2B5EF4-FFF2-40B4-BE49-F238E27FC236}">
              <a16:creationId xmlns:a16="http://schemas.microsoft.com/office/drawing/2014/main" id="{9AB2CD96-ED9E-448E-9292-323D9BE2F906}"/>
            </a:ext>
          </a:extLst>
        </xdr:cNvPr>
        <xdr:cNvSpPr txBox="1"/>
      </xdr:nvSpPr>
      <xdr:spPr>
        <a:xfrm>
          <a:off x="19310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68216</xdr:rowOff>
    </xdr:from>
    <xdr:ext cx="469744" cy="259045"/>
    <xdr:sp macro="" textlink="">
      <xdr:nvSpPr>
        <xdr:cNvPr id="623" name="n_4mainValue【保健センター・保健所】&#10;一人当たり面積">
          <a:extLst>
            <a:ext uri="{FF2B5EF4-FFF2-40B4-BE49-F238E27FC236}">
              <a16:creationId xmlns:a16="http://schemas.microsoft.com/office/drawing/2014/main" id="{6D66FFA6-C302-4A93-8DD2-F7AC2829F460}"/>
            </a:ext>
          </a:extLst>
        </xdr:cNvPr>
        <xdr:cNvSpPr txBox="1"/>
      </xdr:nvSpPr>
      <xdr:spPr>
        <a:xfrm>
          <a:off x="18421427"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6B761C4-5B2D-4F7A-910C-6142BBEDD5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9ADEC423-EE7A-4EFC-87FB-8F67E3CDC3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AAD58089-2FC8-46F4-A45B-2C062434FB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D22D56BA-AD73-4C1D-9935-20F8807FE0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DCC7EA50-BC30-4B30-AA0F-A61BC2E8B3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D088D25-471C-4D99-8D9D-28AD0E3B26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98B6A102-750F-47BB-B835-1618B40C53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D8453F0D-FBA5-455E-8AD5-4F4420DEA6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88148199-8B25-494A-83F9-9B41EA09BE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8DEEB75F-D088-4E2B-9423-683FD5E562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FA2B592F-6CD5-415D-993C-DAE8F7BCB1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59688485-464E-49ED-AC83-B284C972E48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D092B8FE-2538-4733-8474-F1CDEEA5E3E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536B6666-3BAE-443C-9B23-569AE08277C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BC902CC-92E8-497C-BA81-0773C47AD99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E3C64FC3-4220-4754-AA9F-45EBDC8B2F9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70AF4E68-B999-4398-9003-0FA95870E02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69303D41-4CC4-4BB6-98D5-877E2D36B0B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DB9AD9B9-0860-42E4-A534-AF248432B1E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2DBAF438-AC6A-4115-B6D0-AE12AF63C80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4" name="テキスト ボックス 643">
          <a:extLst>
            <a:ext uri="{FF2B5EF4-FFF2-40B4-BE49-F238E27FC236}">
              <a16:creationId xmlns:a16="http://schemas.microsoft.com/office/drawing/2014/main" id="{F47C64BC-67FB-45D6-9783-9836F9B8E43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45A14AC-EB16-445D-90B5-5141C879469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F478C7F8-7260-4A1F-BCFA-1262434F341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7" name="直線コネクタ 646">
          <a:extLst>
            <a:ext uri="{FF2B5EF4-FFF2-40B4-BE49-F238E27FC236}">
              <a16:creationId xmlns:a16="http://schemas.microsoft.com/office/drawing/2014/main" id="{6B666FF8-B480-4239-88AE-C09CA45CF58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BC3AFF23-E8E6-4136-98D3-7E5361BA37D8}"/>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9" name="直線コネクタ 648">
          <a:extLst>
            <a:ext uri="{FF2B5EF4-FFF2-40B4-BE49-F238E27FC236}">
              <a16:creationId xmlns:a16="http://schemas.microsoft.com/office/drawing/2014/main" id="{9495A671-7CFC-4FF6-AA9C-4C2355DD16E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74DB9B99-24AA-42BD-B008-44D75E8B5AA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a:extLst>
            <a:ext uri="{FF2B5EF4-FFF2-40B4-BE49-F238E27FC236}">
              <a16:creationId xmlns:a16="http://schemas.microsoft.com/office/drawing/2014/main" id="{A2CF3F47-9646-48E6-9713-3D73F1568A0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49BF87DE-425F-48D2-BA60-E856817F6FF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3" name="フローチャート: 判断 652">
          <a:extLst>
            <a:ext uri="{FF2B5EF4-FFF2-40B4-BE49-F238E27FC236}">
              <a16:creationId xmlns:a16="http://schemas.microsoft.com/office/drawing/2014/main" id="{D90C188B-F9EF-46A5-A909-6AFDC115709A}"/>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4" name="フローチャート: 判断 653">
          <a:extLst>
            <a:ext uri="{FF2B5EF4-FFF2-40B4-BE49-F238E27FC236}">
              <a16:creationId xmlns:a16="http://schemas.microsoft.com/office/drawing/2014/main" id="{B6AD8111-A1B3-40C0-935E-15A59A7206B2}"/>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5" name="フローチャート: 判断 654">
          <a:extLst>
            <a:ext uri="{FF2B5EF4-FFF2-40B4-BE49-F238E27FC236}">
              <a16:creationId xmlns:a16="http://schemas.microsoft.com/office/drawing/2014/main" id="{F0BBE409-4D15-4CE5-B088-38A68D63EEF8}"/>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6" name="フローチャート: 判断 655">
          <a:extLst>
            <a:ext uri="{FF2B5EF4-FFF2-40B4-BE49-F238E27FC236}">
              <a16:creationId xmlns:a16="http://schemas.microsoft.com/office/drawing/2014/main" id="{A40AE506-935E-4A2A-AB9A-1D41CBF0161E}"/>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7" name="フローチャート: 判断 656">
          <a:extLst>
            <a:ext uri="{FF2B5EF4-FFF2-40B4-BE49-F238E27FC236}">
              <a16:creationId xmlns:a16="http://schemas.microsoft.com/office/drawing/2014/main" id="{26312DB0-D459-4557-A01F-B4AB06AA624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DEBF57C-FB2A-4B94-9FD4-70323BA900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9D83EE5-5235-47F0-89CA-E26128ED8DF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116DB1F-7E58-445F-92F7-6736F5DDD38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4DA5FD3-9DBB-4A35-B0E0-CE5C56514B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FAC84BB-1D9A-410B-97C9-15A04C61472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146050</xdr:rowOff>
    </xdr:from>
    <xdr:to>
      <xdr:col>85</xdr:col>
      <xdr:colOff>177800</xdr:colOff>
      <xdr:row>84</xdr:row>
      <xdr:rowOff>76200</xdr:rowOff>
    </xdr:to>
    <xdr:sp macro="" textlink="">
      <xdr:nvSpPr>
        <xdr:cNvPr id="663" name="楕円 662">
          <a:extLst>
            <a:ext uri="{FF2B5EF4-FFF2-40B4-BE49-F238E27FC236}">
              <a16:creationId xmlns:a16="http://schemas.microsoft.com/office/drawing/2014/main" id="{1200F206-9FEF-4B23-98F6-FF9A49B08A76}"/>
            </a:ext>
          </a:extLst>
        </xdr:cNvPr>
        <xdr:cNvSpPr/>
      </xdr:nvSpPr>
      <xdr:spPr>
        <a:xfrm>
          <a:off x="16268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124477</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A225C26B-9145-4510-9688-30644DE15394}"/>
            </a:ext>
          </a:extLst>
        </xdr:cNvPr>
        <xdr:cNvSpPr txBox="1"/>
      </xdr:nvSpPr>
      <xdr:spPr>
        <a:xfrm>
          <a:off x="16357600"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120650</xdr:rowOff>
    </xdr:from>
    <xdr:to>
      <xdr:col>81</xdr:col>
      <xdr:colOff>101600</xdr:colOff>
      <xdr:row>84</xdr:row>
      <xdr:rowOff>50800</xdr:rowOff>
    </xdr:to>
    <xdr:sp macro="" textlink="">
      <xdr:nvSpPr>
        <xdr:cNvPr id="665" name="楕円 664">
          <a:extLst>
            <a:ext uri="{FF2B5EF4-FFF2-40B4-BE49-F238E27FC236}">
              <a16:creationId xmlns:a16="http://schemas.microsoft.com/office/drawing/2014/main" id="{6546B5B4-9350-48BF-B4F6-C9CD30CE4691}"/>
            </a:ext>
          </a:extLst>
        </xdr:cNvPr>
        <xdr:cNvSpPr/>
      </xdr:nvSpPr>
      <xdr:spPr>
        <a:xfrm>
          <a:off x="1543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0</xdr:rowOff>
    </xdr:from>
    <xdr:to>
      <xdr:col>85</xdr:col>
      <xdr:colOff>127000</xdr:colOff>
      <xdr:row>84</xdr:row>
      <xdr:rowOff>25400</xdr:rowOff>
    </xdr:to>
    <xdr:cxnSp macro="">
      <xdr:nvCxnSpPr>
        <xdr:cNvPr id="666" name="直線コネクタ 665">
          <a:extLst>
            <a:ext uri="{FF2B5EF4-FFF2-40B4-BE49-F238E27FC236}">
              <a16:creationId xmlns:a16="http://schemas.microsoft.com/office/drawing/2014/main" id="{5C73A513-FEFC-460D-8114-15270CF6851D}"/>
            </a:ext>
          </a:extLst>
        </xdr:cNvPr>
        <xdr:cNvCxnSpPr/>
      </xdr:nvCxnSpPr>
      <xdr:spPr>
        <a:xfrm>
          <a:off x="15481300" y="1440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95250</xdr:rowOff>
    </xdr:from>
    <xdr:to>
      <xdr:col>76</xdr:col>
      <xdr:colOff>165100</xdr:colOff>
      <xdr:row>84</xdr:row>
      <xdr:rowOff>25400</xdr:rowOff>
    </xdr:to>
    <xdr:sp macro="" textlink="">
      <xdr:nvSpPr>
        <xdr:cNvPr id="667" name="楕円 666">
          <a:extLst>
            <a:ext uri="{FF2B5EF4-FFF2-40B4-BE49-F238E27FC236}">
              <a16:creationId xmlns:a16="http://schemas.microsoft.com/office/drawing/2014/main" id="{A6F9A93E-4E64-42A1-BDD9-C9AA59BB09F7}"/>
            </a:ext>
          </a:extLst>
        </xdr:cNvPr>
        <xdr:cNvSpPr/>
      </xdr:nvSpPr>
      <xdr:spPr>
        <a:xfrm>
          <a:off x="14541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146050</xdr:rowOff>
    </xdr:from>
    <xdr:to>
      <xdr:col>81</xdr:col>
      <xdr:colOff>50800</xdr:colOff>
      <xdr:row>84</xdr:row>
      <xdr:rowOff>0</xdr:rowOff>
    </xdr:to>
    <xdr:cxnSp macro="">
      <xdr:nvCxnSpPr>
        <xdr:cNvPr id="668" name="直線コネクタ 667">
          <a:extLst>
            <a:ext uri="{FF2B5EF4-FFF2-40B4-BE49-F238E27FC236}">
              <a16:creationId xmlns:a16="http://schemas.microsoft.com/office/drawing/2014/main" id="{6CB6D27E-2817-4613-B081-C23FC5F94EEB}"/>
            </a:ext>
          </a:extLst>
        </xdr:cNvPr>
        <xdr:cNvCxnSpPr/>
      </xdr:nvCxnSpPr>
      <xdr:spPr>
        <a:xfrm>
          <a:off x="14592300" y="1437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69850</xdr:rowOff>
    </xdr:from>
    <xdr:to>
      <xdr:col>72</xdr:col>
      <xdr:colOff>38100</xdr:colOff>
      <xdr:row>84</xdr:row>
      <xdr:rowOff>0</xdr:rowOff>
    </xdr:to>
    <xdr:sp macro="" textlink="">
      <xdr:nvSpPr>
        <xdr:cNvPr id="669" name="楕円 668">
          <a:extLst>
            <a:ext uri="{FF2B5EF4-FFF2-40B4-BE49-F238E27FC236}">
              <a16:creationId xmlns:a16="http://schemas.microsoft.com/office/drawing/2014/main" id="{FE28427D-3CB4-46AF-BFB6-C862E4FA8B2D}"/>
            </a:ext>
          </a:extLst>
        </xdr:cNvPr>
        <xdr:cNvSpPr/>
      </xdr:nvSpPr>
      <xdr:spPr>
        <a:xfrm>
          <a:off x="1365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120650</xdr:rowOff>
    </xdr:from>
    <xdr:to>
      <xdr:col>76</xdr:col>
      <xdr:colOff>114300</xdr:colOff>
      <xdr:row>83</xdr:row>
      <xdr:rowOff>146050</xdr:rowOff>
    </xdr:to>
    <xdr:cxnSp macro="">
      <xdr:nvCxnSpPr>
        <xdr:cNvPr id="670" name="直線コネクタ 669">
          <a:extLst>
            <a:ext uri="{FF2B5EF4-FFF2-40B4-BE49-F238E27FC236}">
              <a16:creationId xmlns:a16="http://schemas.microsoft.com/office/drawing/2014/main" id="{979F05E7-D502-4149-BF8B-D3A9536D0BBB}"/>
            </a:ext>
          </a:extLst>
        </xdr:cNvPr>
        <xdr:cNvCxnSpPr/>
      </xdr:nvCxnSpPr>
      <xdr:spPr>
        <a:xfrm>
          <a:off x="13703300" y="1435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67311</xdr:rowOff>
    </xdr:from>
    <xdr:to>
      <xdr:col>67</xdr:col>
      <xdr:colOff>101600</xdr:colOff>
      <xdr:row>83</xdr:row>
      <xdr:rowOff>168911</xdr:rowOff>
    </xdr:to>
    <xdr:sp macro="" textlink="">
      <xdr:nvSpPr>
        <xdr:cNvPr id="671" name="楕円 670">
          <a:extLst>
            <a:ext uri="{FF2B5EF4-FFF2-40B4-BE49-F238E27FC236}">
              <a16:creationId xmlns:a16="http://schemas.microsoft.com/office/drawing/2014/main" id="{93C708BD-06EB-4CE4-9C79-19FFC7FEA884}"/>
            </a:ext>
          </a:extLst>
        </xdr:cNvPr>
        <xdr:cNvSpPr/>
      </xdr:nvSpPr>
      <xdr:spPr>
        <a:xfrm>
          <a:off x="1276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83</xdr:row>
      <xdr:rowOff>120650</xdr:rowOff>
    </xdr:to>
    <xdr:cxnSp macro="">
      <xdr:nvCxnSpPr>
        <xdr:cNvPr id="672" name="直線コネクタ 671">
          <a:extLst>
            <a:ext uri="{FF2B5EF4-FFF2-40B4-BE49-F238E27FC236}">
              <a16:creationId xmlns:a16="http://schemas.microsoft.com/office/drawing/2014/main" id="{12F8BDBF-A703-46DD-904C-72202E9C9D7D}"/>
            </a:ext>
          </a:extLst>
        </xdr:cNvPr>
        <xdr:cNvCxnSpPr/>
      </xdr:nvCxnSpPr>
      <xdr:spPr>
        <a:xfrm>
          <a:off x="12814300" y="143484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73" name="n_1aveValue【消防施設】&#10;有形固定資産減価償却率">
          <a:extLst>
            <a:ext uri="{FF2B5EF4-FFF2-40B4-BE49-F238E27FC236}">
              <a16:creationId xmlns:a16="http://schemas.microsoft.com/office/drawing/2014/main" id="{204071FC-472D-442B-8D23-987BDFC81F0B}"/>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674" name="n_2aveValue【消防施設】&#10;有形固定資産減価償却率">
          <a:extLst>
            <a:ext uri="{FF2B5EF4-FFF2-40B4-BE49-F238E27FC236}">
              <a16:creationId xmlns:a16="http://schemas.microsoft.com/office/drawing/2014/main" id="{7C01EABF-011F-4A70-973D-2938A5A2397D}"/>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75" name="n_3aveValue【消防施設】&#10;有形固定資産減価償却率">
          <a:extLst>
            <a:ext uri="{FF2B5EF4-FFF2-40B4-BE49-F238E27FC236}">
              <a16:creationId xmlns:a16="http://schemas.microsoft.com/office/drawing/2014/main" id="{BCBE647D-230D-4673-B622-B4994A8CACF4}"/>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6" name="n_4aveValue【消防施設】&#10;有形固定資産減価償却率">
          <a:extLst>
            <a:ext uri="{FF2B5EF4-FFF2-40B4-BE49-F238E27FC236}">
              <a16:creationId xmlns:a16="http://schemas.microsoft.com/office/drawing/2014/main" id="{EEC6EF78-B76E-49EF-BB7E-99B1AD727BEA}"/>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41927</xdr:rowOff>
    </xdr:from>
    <xdr:ext cx="405111" cy="259045"/>
    <xdr:sp macro="" textlink="">
      <xdr:nvSpPr>
        <xdr:cNvPr id="677" name="n_1mainValue【消防施設】&#10;有形固定資産減価償却率">
          <a:extLst>
            <a:ext uri="{FF2B5EF4-FFF2-40B4-BE49-F238E27FC236}">
              <a16:creationId xmlns:a16="http://schemas.microsoft.com/office/drawing/2014/main" id="{0E2EFD50-9778-4030-B049-E4D39B69C31A}"/>
            </a:ext>
          </a:extLst>
        </xdr:cNvPr>
        <xdr:cNvSpPr txBox="1"/>
      </xdr:nvSpPr>
      <xdr:spPr>
        <a:xfrm>
          <a:off x="15266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16527</xdr:rowOff>
    </xdr:from>
    <xdr:ext cx="405111" cy="259045"/>
    <xdr:sp macro="" textlink="">
      <xdr:nvSpPr>
        <xdr:cNvPr id="678" name="n_2mainValue【消防施設】&#10;有形固定資産減価償却率">
          <a:extLst>
            <a:ext uri="{FF2B5EF4-FFF2-40B4-BE49-F238E27FC236}">
              <a16:creationId xmlns:a16="http://schemas.microsoft.com/office/drawing/2014/main" id="{B0614BC4-53D0-4C1F-961A-3AE17176EA81}"/>
            </a:ext>
          </a:extLst>
        </xdr:cNvPr>
        <xdr:cNvSpPr txBox="1"/>
      </xdr:nvSpPr>
      <xdr:spPr>
        <a:xfrm>
          <a:off x="14389744" y="1441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162577</xdr:rowOff>
    </xdr:from>
    <xdr:ext cx="405111" cy="259045"/>
    <xdr:sp macro="" textlink="">
      <xdr:nvSpPr>
        <xdr:cNvPr id="679" name="n_3mainValue【消防施設】&#10;有形固定資産減価償却率">
          <a:extLst>
            <a:ext uri="{FF2B5EF4-FFF2-40B4-BE49-F238E27FC236}">
              <a16:creationId xmlns:a16="http://schemas.microsoft.com/office/drawing/2014/main" id="{30A460A4-7E08-4363-AAD2-9FB8C802CA18}"/>
            </a:ext>
          </a:extLst>
        </xdr:cNvPr>
        <xdr:cNvSpPr txBox="1"/>
      </xdr:nvSpPr>
      <xdr:spPr>
        <a:xfrm>
          <a:off x="13500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160038</xdr:rowOff>
    </xdr:from>
    <xdr:ext cx="405111" cy="259045"/>
    <xdr:sp macro="" textlink="">
      <xdr:nvSpPr>
        <xdr:cNvPr id="680" name="n_4mainValue【消防施設】&#10;有形固定資産減価償却率">
          <a:extLst>
            <a:ext uri="{FF2B5EF4-FFF2-40B4-BE49-F238E27FC236}">
              <a16:creationId xmlns:a16="http://schemas.microsoft.com/office/drawing/2014/main" id="{895F5F2C-5D15-4919-8DE3-A4EC3A85A536}"/>
            </a:ext>
          </a:extLst>
        </xdr:cNvPr>
        <xdr:cNvSpPr txBox="1"/>
      </xdr:nvSpPr>
      <xdr:spPr>
        <a:xfrm>
          <a:off x="12611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7D92AB7-49D2-4138-8A65-19140C8259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40FCAA42-6FE1-4B26-B65B-2914C890D7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653C6F0-1E0E-4D67-879B-A50A8C664B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1C906609-70A4-47EB-88CF-3BB4DD8AF3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7B537D10-CF33-44C3-AB62-0842D3F917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9AC34A97-F844-4D88-91A7-C03F8A15F9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DDA6113E-4221-4894-9434-F088EE5BBA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E360F858-3AC8-4088-BED2-6D8FC83E07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FE067202-22A4-4E1D-97EC-D39306A0BA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B75C64B2-958A-4793-93CA-A6A3A27B44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F017826F-6250-4DFC-A8BD-D78FDA5417B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6464E300-0D48-4EF2-B298-4E8F319870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4A48BC12-7CE2-4F09-B260-59E33B3FFD8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A5EFD099-E705-43D1-9B16-D384BB547BE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3ED3D06-D8B4-4DF8-B09E-F71153E29F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18FD122B-B2D9-49CF-B3F4-AD1EC13287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3F89B969-7421-4A48-8A55-A2DD52601F1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FBBAB6E8-94D3-48C9-98D5-1EE9FE59C2E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91D28655-4C69-4E03-A1EB-8BF22457687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BE2BB9CA-C4E2-42D1-BCBE-9986E1BD271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C2F54EBD-2C34-4968-8464-E4CED620E31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7A3BB4A-5C8C-4D68-9570-4166D1541F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4EA02BAF-50E1-4BB8-B1A0-F2BA2698BD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4" name="直線コネクタ 703">
          <a:extLst>
            <a:ext uri="{FF2B5EF4-FFF2-40B4-BE49-F238E27FC236}">
              <a16:creationId xmlns:a16="http://schemas.microsoft.com/office/drawing/2014/main" id="{63B6D2C1-9D53-4C87-BB73-9DA85C7D1BA1}"/>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5" name="【消防施設】&#10;一人当たり面積最小値テキスト">
          <a:extLst>
            <a:ext uri="{FF2B5EF4-FFF2-40B4-BE49-F238E27FC236}">
              <a16:creationId xmlns:a16="http://schemas.microsoft.com/office/drawing/2014/main" id="{5A94E6B8-AADC-416C-A2EF-768E9579B2ED}"/>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6" name="直線コネクタ 705">
          <a:extLst>
            <a:ext uri="{FF2B5EF4-FFF2-40B4-BE49-F238E27FC236}">
              <a16:creationId xmlns:a16="http://schemas.microsoft.com/office/drawing/2014/main" id="{414D5852-EB60-4669-A2D6-3C71811A3764}"/>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7" name="【消防施設】&#10;一人当たり面積最大値テキスト">
          <a:extLst>
            <a:ext uri="{FF2B5EF4-FFF2-40B4-BE49-F238E27FC236}">
              <a16:creationId xmlns:a16="http://schemas.microsoft.com/office/drawing/2014/main" id="{408BD9CD-8A67-4D57-9236-C3374E9E11FE}"/>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8" name="直線コネクタ 707">
          <a:extLst>
            <a:ext uri="{FF2B5EF4-FFF2-40B4-BE49-F238E27FC236}">
              <a16:creationId xmlns:a16="http://schemas.microsoft.com/office/drawing/2014/main" id="{C6B7BE48-39D3-489D-A421-85EB832E2525}"/>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09" name="【消防施設】&#10;一人当たり面積平均値テキスト">
          <a:extLst>
            <a:ext uri="{FF2B5EF4-FFF2-40B4-BE49-F238E27FC236}">
              <a16:creationId xmlns:a16="http://schemas.microsoft.com/office/drawing/2014/main" id="{D2B4172C-EF78-44FF-BED5-F84348908153}"/>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0" name="フローチャート: 判断 709">
          <a:extLst>
            <a:ext uri="{FF2B5EF4-FFF2-40B4-BE49-F238E27FC236}">
              <a16:creationId xmlns:a16="http://schemas.microsoft.com/office/drawing/2014/main" id="{BF48F048-2D0C-4B92-8C71-52B72559C66E}"/>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1" name="フローチャート: 判断 710">
          <a:extLst>
            <a:ext uri="{FF2B5EF4-FFF2-40B4-BE49-F238E27FC236}">
              <a16:creationId xmlns:a16="http://schemas.microsoft.com/office/drawing/2014/main" id="{ABDB5C11-57F2-46B0-96D1-165C9C80541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2" name="フローチャート: 判断 711">
          <a:extLst>
            <a:ext uri="{FF2B5EF4-FFF2-40B4-BE49-F238E27FC236}">
              <a16:creationId xmlns:a16="http://schemas.microsoft.com/office/drawing/2014/main" id="{C3B7EC04-936E-458C-8A53-9774D22E9B2E}"/>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3" name="フローチャート: 判断 712">
          <a:extLst>
            <a:ext uri="{FF2B5EF4-FFF2-40B4-BE49-F238E27FC236}">
              <a16:creationId xmlns:a16="http://schemas.microsoft.com/office/drawing/2014/main" id="{09AC6B36-E419-499E-9145-6F3801E3588F}"/>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4" name="フローチャート: 判断 713">
          <a:extLst>
            <a:ext uri="{FF2B5EF4-FFF2-40B4-BE49-F238E27FC236}">
              <a16:creationId xmlns:a16="http://schemas.microsoft.com/office/drawing/2014/main" id="{EEE7E30B-9ADC-45C0-AA22-EE31017EC709}"/>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8F611F4-96D9-4F14-8D72-8CE13BA7CB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2DE44ED-97F7-44D8-9D0F-5D60F287A4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66CE094-8C05-43D6-938E-D6DA62BA037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7BC5205-BC6F-467C-AA13-0E07EAA6C1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89A23B3-0FE9-4782-812F-D0B52872B2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720" name="楕円 719">
          <a:extLst>
            <a:ext uri="{FF2B5EF4-FFF2-40B4-BE49-F238E27FC236}">
              <a16:creationId xmlns:a16="http://schemas.microsoft.com/office/drawing/2014/main" id="{117D5924-F6AA-4159-8712-7715FC4C39E1}"/>
            </a:ext>
          </a:extLst>
        </xdr:cNvPr>
        <xdr:cNvSpPr/>
      </xdr:nvSpPr>
      <xdr:spPr>
        <a:xfrm>
          <a:off x="22110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721" name="【消防施設】&#10;一人当たり面積該当値テキスト">
          <a:extLst>
            <a:ext uri="{FF2B5EF4-FFF2-40B4-BE49-F238E27FC236}">
              <a16:creationId xmlns:a16="http://schemas.microsoft.com/office/drawing/2014/main" id="{954E66F6-FECE-4873-A5FE-CAF9360D1076}"/>
            </a:ext>
          </a:extLst>
        </xdr:cNvPr>
        <xdr:cNvSpPr txBox="1"/>
      </xdr:nvSpPr>
      <xdr:spPr>
        <a:xfrm>
          <a:off x="22199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41402</xdr:rowOff>
    </xdr:from>
    <xdr:to>
      <xdr:col>112</xdr:col>
      <xdr:colOff>38100</xdr:colOff>
      <xdr:row>86</xdr:row>
      <xdr:rowOff>143002</xdr:rowOff>
    </xdr:to>
    <xdr:sp macro="" textlink="">
      <xdr:nvSpPr>
        <xdr:cNvPr id="722" name="楕円 721">
          <a:extLst>
            <a:ext uri="{FF2B5EF4-FFF2-40B4-BE49-F238E27FC236}">
              <a16:creationId xmlns:a16="http://schemas.microsoft.com/office/drawing/2014/main" id="{1C3BA4CE-E3DF-4462-9094-BBB4AE2CFF91}"/>
            </a:ext>
          </a:extLst>
        </xdr:cNvPr>
        <xdr:cNvSpPr/>
      </xdr:nvSpPr>
      <xdr:spPr>
        <a:xfrm>
          <a:off x="21272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92202</xdr:rowOff>
    </xdr:to>
    <xdr:cxnSp macro="">
      <xdr:nvCxnSpPr>
        <xdr:cNvPr id="723" name="直線コネクタ 722">
          <a:extLst>
            <a:ext uri="{FF2B5EF4-FFF2-40B4-BE49-F238E27FC236}">
              <a16:creationId xmlns:a16="http://schemas.microsoft.com/office/drawing/2014/main" id="{9FFB81A1-BF93-450C-AE42-2152F5AE5DEF}"/>
            </a:ext>
          </a:extLst>
        </xdr:cNvPr>
        <xdr:cNvCxnSpPr/>
      </xdr:nvCxnSpPr>
      <xdr:spPr>
        <a:xfrm flipV="1">
          <a:off x="21323300" y="1483613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41402</xdr:rowOff>
    </xdr:from>
    <xdr:to>
      <xdr:col>107</xdr:col>
      <xdr:colOff>101600</xdr:colOff>
      <xdr:row>86</xdr:row>
      <xdr:rowOff>143002</xdr:rowOff>
    </xdr:to>
    <xdr:sp macro="" textlink="">
      <xdr:nvSpPr>
        <xdr:cNvPr id="724" name="楕円 723">
          <a:extLst>
            <a:ext uri="{FF2B5EF4-FFF2-40B4-BE49-F238E27FC236}">
              <a16:creationId xmlns:a16="http://schemas.microsoft.com/office/drawing/2014/main" id="{23E39ABF-01BE-4E7F-B736-6308591B3F4E}"/>
            </a:ext>
          </a:extLst>
        </xdr:cNvPr>
        <xdr:cNvSpPr/>
      </xdr:nvSpPr>
      <xdr:spPr>
        <a:xfrm>
          <a:off x="20383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92202</xdr:rowOff>
    </xdr:from>
    <xdr:to>
      <xdr:col>111</xdr:col>
      <xdr:colOff>177800</xdr:colOff>
      <xdr:row>86</xdr:row>
      <xdr:rowOff>92202</xdr:rowOff>
    </xdr:to>
    <xdr:cxnSp macro="">
      <xdr:nvCxnSpPr>
        <xdr:cNvPr id="725" name="直線コネクタ 724">
          <a:extLst>
            <a:ext uri="{FF2B5EF4-FFF2-40B4-BE49-F238E27FC236}">
              <a16:creationId xmlns:a16="http://schemas.microsoft.com/office/drawing/2014/main" id="{ADBBF537-D460-4C2E-AC74-451EAAF3240C}"/>
            </a:ext>
          </a:extLst>
        </xdr:cNvPr>
        <xdr:cNvCxnSpPr/>
      </xdr:nvCxnSpPr>
      <xdr:spPr>
        <a:xfrm>
          <a:off x="20434300" y="14836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42163</xdr:rowOff>
    </xdr:from>
    <xdr:to>
      <xdr:col>102</xdr:col>
      <xdr:colOff>165100</xdr:colOff>
      <xdr:row>86</xdr:row>
      <xdr:rowOff>143763</xdr:rowOff>
    </xdr:to>
    <xdr:sp macro="" textlink="">
      <xdr:nvSpPr>
        <xdr:cNvPr id="726" name="楕円 725">
          <a:extLst>
            <a:ext uri="{FF2B5EF4-FFF2-40B4-BE49-F238E27FC236}">
              <a16:creationId xmlns:a16="http://schemas.microsoft.com/office/drawing/2014/main" id="{B7A2B6E9-2F42-4DD0-B613-AAD1B29DF8DB}"/>
            </a:ext>
          </a:extLst>
        </xdr:cNvPr>
        <xdr:cNvSpPr/>
      </xdr:nvSpPr>
      <xdr:spPr>
        <a:xfrm>
          <a:off x="19494500" y="14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92202</xdr:rowOff>
    </xdr:from>
    <xdr:to>
      <xdr:col>107</xdr:col>
      <xdr:colOff>50800</xdr:colOff>
      <xdr:row>86</xdr:row>
      <xdr:rowOff>92963</xdr:rowOff>
    </xdr:to>
    <xdr:cxnSp macro="">
      <xdr:nvCxnSpPr>
        <xdr:cNvPr id="727" name="直線コネクタ 726">
          <a:extLst>
            <a:ext uri="{FF2B5EF4-FFF2-40B4-BE49-F238E27FC236}">
              <a16:creationId xmlns:a16="http://schemas.microsoft.com/office/drawing/2014/main" id="{A6A5DCE9-3C90-4588-BF01-C33CCC23D0AF}"/>
            </a:ext>
          </a:extLst>
        </xdr:cNvPr>
        <xdr:cNvCxnSpPr/>
      </xdr:nvCxnSpPr>
      <xdr:spPr>
        <a:xfrm flipV="1">
          <a:off x="19545300" y="148369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42926</xdr:rowOff>
    </xdr:from>
    <xdr:to>
      <xdr:col>98</xdr:col>
      <xdr:colOff>38100</xdr:colOff>
      <xdr:row>86</xdr:row>
      <xdr:rowOff>144526</xdr:rowOff>
    </xdr:to>
    <xdr:sp macro="" textlink="">
      <xdr:nvSpPr>
        <xdr:cNvPr id="728" name="楕円 727">
          <a:extLst>
            <a:ext uri="{FF2B5EF4-FFF2-40B4-BE49-F238E27FC236}">
              <a16:creationId xmlns:a16="http://schemas.microsoft.com/office/drawing/2014/main" id="{25C0E787-6C52-4FD8-90BD-C33AF42069D8}"/>
            </a:ext>
          </a:extLst>
        </xdr:cNvPr>
        <xdr:cNvSpPr/>
      </xdr:nvSpPr>
      <xdr:spPr>
        <a:xfrm>
          <a:off x="18605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92963</xdr:rowOff>
    </xdr:from>
    <xdr:to>
      <xdr:col>102</xdr:col>
      <xdr:colOff>114300</xdr:colOff>
      <xdr:row>86</xdr:row>
      <xdr:rowOff>93726</xdr:rowOff>
    </xdr:to>
    <xdr:cxnSp macro="">
      <xdr:nvCxnSpPr>
        <xdr:cNvPr id="729" name="直線コネクタ 728">
          <a:extLst>
            <a:ext uri="{FF2B5EF4-FFF2-40B4-BE49-F238E27FC236}">
              <a16:creationId xmlns:a16="http://schemas.microsoft.com/office/drawing/2014/main" id="{3E34069F-49B5-4ED3-897F-A025C986D42E}"/>
            </a:ext>
          </a:extLst>
        </xdr:cNvPr>
        <xdr:cNvCxnSpPr/>
      </xdr:nvCxnSpPr>
      <xdr:spPr>
        <a:xfrm flipV="1">
          <a:off x="18656300" y="148376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730" name="n_1aveValue【消防施設】&#10;一人当たり面積">
          <a:extLst>
            <a:ext uri="{FF2B5EF4-FFF2-40B4-BE49-F238E27FC236}">
              <a16:creationId xmlns:a16="http://schemas.microsoft.com/office/drawing/2014/main" id="{160AC662-540C-49FF-BB7D-F24B69F9293B}"/>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731" name="n_2aveValue【消防施設】&#10;一人当たり面積">
          <a:extLst>
            <a:ext uri="{FF2B5EF4-FFF2-40B4-BE49-F238E27FC236}">
              <a16:creationId xmlns:a16="http://schemas.microsoft.com/office/drawing/2014/main" id="{21755CED-FD69-4AAD-A3D9-62B7EAF88EDB}"/>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732" name="n_3aveValue【消防施設】&#10;一人当たり面積">
          <a:extLst>
            <a:ext uri="{FF2B5EF4-FFF2-40B4-BE49-F238E27FC236}">
              <a16:creationId xmlns:a16="http://schemas.microsoft.com/office/drawing/2014/main" id="{E4F4BDE5-9C2B-4DCA-B4E5-9A41EB2709F9}"/>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33" name="n_4aveValue【消防施設】&#10;一人当たり面積">
          <a:extLst>
            <a:ext uri="{FF2B5EF4-FFF2-40B4-BE49-F238E27FC236}">
              <a16:creationId xmlns:a16="http://schemas.microsoft.com/office/drawing/2014/main" id="{5465500E-3FAE-4FB3-9FB0-9CC751A2BF10}"/>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134129</xdr:rowOff>
    </xdr:from>
    <xdr:ext cx="469744" cy="259045"/>
    <xdr:sp macro="" textlink="">
      <xdr:nvSpPr>
        <xdr:cNvPr id="734" name="n_1mainValue【消防施設】&#10;一人当たり面積">
          <a:extLst>
            <a:ext uri="{FF2B5EF4-FFF2-40B4-BE49-F238E27FC236}">
              <a16:creationId xmlns:a16="http://schemas.microsoft.com/office/drawing/2014/main" id="{DA959D07-5331-40AE-83DD-0BC00247F17F}"/>
            </a:ext>
          </a:extLst>
        </xdr:cNvPr>
        <xdr:cNvSpPr txBox="1"/>
      </xdr:nvSpPr>
      <xdr:spPr>
        <a:xfrm>
          <a:off x="210757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134129</xdr:rowOff>
    </xdr:from>
    <xdr:ext cx="469744" cy="259045"/>
    <xdr:sp macro="" textlink="">
      <xdr:nvSpPr>
        <xdr:cNvPr id="735" name="n_2mainValue【消防施設】&#10;一人当たり面積">
          <a:extLst>
            <a:ext uri="{FF2B5EF4-FFF2-40B4-BE49-F238E27FC236}">
              <a16:creationId xmlns:a16="http://schemas.microsoft.com/office/drawing/2014/main" id="{8FB61D47-9176-4A2C-82A1-A763772088F3}"/>
            </a:ext>
          </a:extLst>
        </xdr:cNvPr>
        <xdr:cNvSpPr txBox="1"/>
      </xdr:nvSpPr>
      <xdr:spPr>
        <a:xfrm>
          <a:off x="20199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134890</xdr:rowOff>
    </xdr:from>
    <xdr:ext cx="469744" cy="259045"/>
    <xdr:sp macro="" textlink="">
      <xdr:nvSpPr>
        <xdr:cNvPr id="736" name="n_3mainValue【消防施設】&#10;一人当たり面積">
          <a:extLst>
            <a:ext uri="{FF2B5EF4-FFF2-40B4-BE49-F238E27FC236}">
              <a16:creationId xmlns:a16="http://schemas.microsoft.com/office/drawing/2014/main" id="{AED69049-26E0-4824-AA44-30D100EEE5F1}"/>
            </a:ext>
          </a:extLst>
        </xdr:cNvPr>
        <xdr:cNvSpPr txBox="1"/>
      </xdr:nvSpPr>
      <xdr:spPr>
        <a:xfrm>
          <a:off x="19310427" y="1487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135653</xdr:rowOff>
    </xdr:from>
    <xdr:ext cx="469744" cy="259045"/>
    <xdr:sp macro="" textlink="">
      <xdr:nvSpPr>
        <xdr:cNvPr id="737" name="n_4mainValue【消防施設】&#10;一人当たり面積">
          <a:extLst>
            <a:ext uri="{FF2B5EF4-FFF2-40B4-BE49-F238E27FC236}">
              <a16:creationId xmlns:a16="http://schemas.microsoft.com/office/drawing/2014/main" id="{ECEB960F-3449-48E5-827A-DEEC403B61C3}"/>
            </a:ext>
          </a:extLst>
        </xdr:cNvPr>
        <xdr:cNvSpPr txBox="1"/>
      </xdr:nvSpPr>
      <xdr:spPr>
        <a:xfrm>
          <a:off x="184214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3A80AE80-FAAA-46B6-A551-3F33BD69B6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C4A0BDEB-2967-4494-88AA-623B190E46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F7C92D43-CE14-43E7-88B1-D6C4B8E925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21D38C5B-2AD7-4177-B890-8FD74C57FF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EE2903D1-3EEC-48DB-91C1-0B8553E5C7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F0A29D20-D1B2-42B5-AED4-388FC7D207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7D9AEAF0-3C84-4296-AD7E-FC0B85F54D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FEE30C9F-CD9D-4715-B689-7AFA948740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3E455B72-C6D0-4468-9FC1-2A49069D783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9593856A-19D7-4281-8A9E-E965994350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C3CE0AF6-E4A2-4683-A263-B2CA98A8A36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D74EA0BB-CEB3-42E9-BB36-819C6B79D83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C4CDAED-599F-45C2-8BC9-84B65CEECB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96F71DF0-CD32-4416-8FAF-36745799C03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78498A6-EB6B-4A62-BDDE-4AA5EFDB86D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A280A837-99CA-44DD-9235-B3DD2F8967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85C3518C-71A6-4F1B-80FE-6D0DD3D0289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E928E33-1E9E-4502-91FC-4768A8D8F5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61B2F4AE-03D9-4ACC-8F5F-C7543B9B064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BA40CA8C-CE24-4E70-B669-34482D0E02E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5F9B959C-688A-4482-A925-CE435733BF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2D8F29A-17FE-45E5-9430-C2FF88ABE5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E2D3526D-D307-4157-ADCE-9D44D10C212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93EAE4BB-1F12-488E-A57B-85D1FB4BEA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173D2030-7912-40C4-9B2E-F04496D45F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59707CA7-3218-4605-8467-C978B0EE7352}"/>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87369A20-3A7F-4B28-BA7B-7C6CECF7DFD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2B522F2C-0130-4BA2-9899-F7E3F786DF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庁舎】&#10;有形固定資産減価償却率最大値テキスト">
          <a:extLst>
            <a:ext uri="{FF2B5EF4-FFF2-40B4-BE49-F238E27FC236}">
              <a16:creationId xmlns:a16="http://schemas.microsoft.com/office/drawing/2014/main" id="{38916D12-B9F1-4A4D-8AF7-A946BD07AC3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9B6C5665-22BE-40EA-B49E-4FD413BF4F66}"/>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68" name="【庁舎】&#10;有形固定資産減価償却率平均値テキスト">
          <a:extLst>
            <a:ext uri="{FF2B5EF4-FFF2-40B4-BE49-F238E27FC236}">
              <a16:creationId xmlns:a16="http://schemas.microsoft.com/office/drawing/2014/main" id="{67468153-DA43-4FEE-889F-FCDF27AAFB72}"/>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69" name="フローチャート: 判断 768">
          <a:extLst>
            <a:ext uri="{FF2B5EF4-FFF2-40B4-BE49-F238E27FC236}">
              <a16:creationId xmlns:a16="http://schemas.microsoft.com/office/drawing/2014/main" id="{2BB01924-F827-4152-B767-1B566E3D832F}"/>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0" name="フローチャート: 判断 769">
          <a:extLst>
            <a:ext uri="{FF2B5EF4-FFF2-40B4-BE49-F238E27FC236}">
              <a16:creationId xmlns:a16="http://schemas.microsoft.com/office/drawing/2014/main" id="{77B9DBF2-582B-41C3-AFC8-FE14CCE43B19}"/>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1" name="フローチャート: 判断 770">
          <a:extLst>
            <a:ext uri="{FF2B5EF4-FFF2-40B4-BE49-F238E27FC236}">
              <a16:creationId xmlns:a16="http://schemas.microsoft.com/office/drawing/2014/main" id="{047159C1-CB50-46EA-943C-9278537DDE1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2" name="フローチャート: 判断 771">
          <a:extLst>
            <a:ext uri="{FF2B5EF4-FFF2-40B4-BE49-F238E27FC236}">
              <a16:creationId xmlns:a16="http://schemas.microsoft.com/office/drawing/2014/main" id="{62D7B719-4AA6-4C7D-B85F-CDD23BE2276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3" name="フローチャート: 判断 772">
          <a:extLst>
            <a:ext uri="{FF2B5EF4-FFF2-40B4-BE49-F238E27FC236}">
              <a16:creationId xmlns:a16="http://schemas.microsoft.com/office/drawing/2014/main" id="{E576CA84-930D-481A-BAA0-C689396265AD}"/>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A41D7D5-E0BB-4E2B-8DE5-97AD277961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7776EA7-A972-43EC-8EC8-26AD8AF740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6D22CA4-3C95-4CB7-949D-14EB57B8EB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DDB0B5C-20A4-46FA-888B-E9EA945485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27964BA-2E58-40A0-BAE6-FB5C94BB29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779" name="楕円 778">
          <a:extLst>
            <a:ext uri="{FF2B5EF4-FFF2-40B4-BE49-F238E27FC236}">
              <a16:creationId xmlns:a16="http://schemas.microsoft.com/office/drawing/2014/main" id="{965ED191-492F-4EE0-89DF-E4F97AF5FF58}"/>
            </a:ext>
          </a:extLst>
        </xdr:cNvPr>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780" name="【庁舎】&#10;有形固定資産減価償却率該当値テキスト">
          <a:extLst>
            <a:ext uri="{FF2B5EF4-FFF2-40B4-BE49-F238E27FC236}">
              <a16:creationId xmlns:a16="http://schemas.microsoft.com/office/drawing/2014/main" id="{252CE79B-E7DC-4940-9D62-DFA80D01A60E}"/>
            </a:ext>
          </a:extLst>
        </xdr:cNvPr>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781" name="楕円 780">
          <a:extLst>
            <a:ext uri="{FF2B5EF4-FFF2-40B4-BE49-F238E27FC236}">
              <a16:creationId xmlns:a16="http://schemas.microsoft.com/office/drawing/2014/main" id="{1147849B-ADB1-4F98-8C69-6D7856E92354}"/>
            </a:ext>
          </a:extLst>
        </xdr:cNvPr>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76200</xdr:rowOff>
    </xdr:to>
    <xdr:cxnSp macro="">
      <xdr:nvCxnSpPr>
        <xdr:cNvPr id="782" name="直線コネクタ 781">
          <a:extLst>
            <a:ext uri="{FF2B5EF4-FFF2-40B4-BE49-F238E27FC236}">
              <a16:creationId xmlns:a16="http://schemas.microsoft.com/office/drawing/2014/main" id="{3F6AEDFF-B3F4-41A0-AF4E-FDDF37279F82}"/>
            </a:ext>
          </a:extLst>
        </xdr:cNvPr>
        <xdr:cNvCxnSpPr/>
      </xdr:nvCxnSpPr>
      <xdr:spPr>
        <a:xfrm>
          <a:off x="15481300" y="18387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783" name="楕円 782">
          <a:extLst>
            <a:ext uri="{FF2B5EF4-FFF2-40B4-BE49-F238E27FC236}">
              <a16:creationId xmlns:a16="http://schemas.microsoft.com/office/drawing/2014/main" id="{60D90C05-FA02-4B20-883B-9C8A4C821E37}"/>
            </a:ext>
          </a:extLst>
        </xdr:cNvPr>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41911</xdr:rowOff>
    </xdr:to>
    <xdr:cxnSp macro="">
      <xdr:nvCxnSpPr>
        <xdr:cNvPr id="784" name="直線コネクタ 783">
          <a:extLst>
            <a:ext uri="{FF2B5EF4-FFF2-40B4-BE49-F238E27FC236}">
              <a16:creationId xmlns:a16="http://schemas.microsoft.com/office/drawing/2014/main" id="{34CC0D81-D984-48C9-9854-B2F529A18428}"/>
            </a:ext>
          </a:extLst>
        </xdr:cNvPr>
        <xdr:cNvCxnSpPr/>
      </xdr:nvCxnSpPr>
      <xdr:spPr>
        <a:xfrm>
          <a:off x="14592300" y="18352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95613</xdr:rowOff>
    </xdr:from>
    <xdr:to>
      <xdr:col>72</xdr:col>
      <xdr:colOff>38100</xdr:colOff>
      <xdr:row>107</xdr:row>
      <xdr:rowOff>25763</xdr:rowOff>
    </xdr:to>
    <xdr:sp macro="" textlink="">
      <xdr:nvSpPr>
        <xdr:cNvPr id="785" name="楕円 784">
          <a:extLst>
            <a:ext uri="{FF2B5EF4-FFF2-40B4-BE49-F238E27FC236}">
              <a16:creationId xmlns:a16="http://schemas.microsoft.com/office/drawing/2014/main" id="{E79685AF-F9E1-4756-A99F-F5B291C3F936}"/>
            </a:ext>
          </a:extLst>
        </xdr:cNvPr>
        <xdr:cNvSpPr/>
      </xdr:nvSpPr>
      <xdr:spPr>
        <a:xfrm>
          <a:off x="13652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146413</xdr:rowOff>
    </xdr:from>
    <xdr:to>
      <xdr:col>76</xdr:col>
      <xdr:colOff>114300</xdr:colOff>
      <xdr:row>107</xdr:row>
      <xdr:rowOff>7620</xdr:rowOff>
    </xdr:to>
    <xdr:cxnSp macro="">
      <xdr:nvCxnSpPr>
        <xdr:cNvPr id="786" name="直線コネクタ 785">
          <a:extLst>
            <a:ext uri="{FF2B5EF4-FFF2-40B4-BE49-F238E27FC236}">
              <a16:creationId xmlns:a16="http://schemas.microsoft.com/office/drawing/2014/main" id="{1FB45482-6086-4312-96EF-6299E5A06597}"/>
            </a:ext>
          </a:extLst>
        </xdr:cNvPr>
        <xdr:cNvCxnSpPr/>
      </xdr:nvCxnSpPr>
      <xdr:spPr>
        <a:xfrm>
          <a:off x="13703300" y="183201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61323</xdr:rowOff>
    </xdr:from>
    <xdr:to>
      <xdr:col>67</xdr:col>
      <xdr:colOff>101600</xdr:colOff>
      <xdr:row>106</xdr:row>
      <xdr:rowOff>162923</xdr:rowOff>
    </xdr:to>
    <xdr:sp macro="" textlink="">
      <xdr:nvSpPr>
        <xdr:cNvPr id="787" name="楕円 786">
          <a:extLst>
            <a:ext uri="{FF2B5EF4-FFF2-40B4-BE49-F238E27FC236}">
              <a16:creationId xmlns:a16="http://schemas.microsoft.com/office/drawing/2014/main" id="{56D7A123-846B-42E3-9F5D-C6C4C1E11795}"/>
            </a:ext>
          </a:extLst>
        </xdr:cNvPr>
        <xdr:cNvSpPr/>
      </xdr:nvSpPr>
      <xdr:spPr>
        <a:xfrm>
          <a:off x="1276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112123</xdr:rowOff>
    </xdr:from>
    <xdr:to>
      <xdr:col>71</xdr:col>
      <xdr:colOff>177800</xdr:colOff>
      <xdr:row>106</xdr:row>
      <xdr:rowOff>146413</xdr:rowOff>
    </xdr:to>
    <xdr:cxnSp macro="">
      <xdr:nvCxnSpPr>
        <xdr:cNvPr id="788" name="直線コネクタ 787">
          <a:extLst>
            <a:ext uri="{FF2B5EF4-FFF2-40B4-BE49-F238E27FC236}">
              <a16:creationId xmlns:a16="http://schemas.microsoft.com/office/drawing/2014/main" id="{BF045A8D-078C-4930-AFF3-18B74C304591}"/>
            </a:ext>
          </a:extLst>
        </xdr:cNvPr>
        <xdr:cNvCxnSpPr/>
      </xdr:nvCxnSpPr>
      <xdr:spPr>
        <a:xfrm>
          <a:off x="12814300" y="182858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89" name="n_1aveValue【庁舎】&#10;有形固定資産減価償却率">
          <a:extLst>
            <a:ext uri="{FF2B5EF4-FFF2-40B4-BE49-F238E27FC236}">
              <a16:creationId xmlns:a16="http://schemas.microsoft.com/office/drawing/2014/main" id="{1DA9B998-F96F-4436-8930-D5C508682407}"/>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90" name="n_2aveValue【庁舎】&#10;有形固定資産減価償却率">
          <a:extLst>
            <a:ext uri="{FF2B5EF4-FFF2-40B4-BE49-F238E27FC236}">
              <a16:creationId xmlns:a16="http://schemas.microsoft.com/office/drawing/2014/main" id="{782A39CB-D72F-4691-B171-943B8C4493E1}"/>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1" name="n_3aveValue【庁舎】&#10;有形固定資産減価償却率">
          <a:extLst>
            <a:ext uri="{FF2B5EF4-FFF2-40B4-BE49-F238E27FC236}">
              <a16:creationId xmlns:a16="http://schemas.microsoft.com/office/drawing/2014/main" id="{47F9118F-9209-49C9-8C12-4ADDC537E742}"/>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92" name="n_4aveValue【庁舎】&#10;有形固定資産減価償却率">
          <a:extLst>
            <a:ext uri="{FF2B5EF4-FFF2-40B4-BE49-F238E27FC236}">
              <a16:creationId xmlns:a16="http://schemas.microsoft.com/office/drawing/2014/main" id="{85BE4083-E6DA-4EA5-B878-280CBC859495}"/>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793" name="n_1mainValue【庁舎】&#10;有形固定資産減価償却率">
          <a:extLst>
            <a:ext uri="{FF2B5EF4-FFF2-40B4-BE49-F238E27FC236}">
              <a16:creationId xmlns:a16="http://schemas.microsoft.com/office/drawing/2014/main" id="{A66102C6-0483-4733-97E8-0449B8D3A1CE}"/>
            </a:ext>
          </a:extLst>
        </xdr:cNvPr>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794" name="n_2mainValue【庁舎】&#10;有形固定資産減価償却率">
          <a:extLst>
            <a:ext uri="{FF2B5EF4-FFF2-40B4-BE49-F238E27FC236}">
              <a16:creationId xmlns:a16="http://schemas.microsoft.com/office/drawing/2014/main" id="{6C5F226C-1C4D-46B2-970B-FF2E1CFC161C}"/>
            </a:ext>
          </a:extLst>
        </xdr:cNvPr>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16890</xdr:rowOff>
    </xdr:from>
    <xdr:ext cx="405111" cy="259045"/>
    <xdr:sp macro="" textlink="">
      <xdr:nvSpPr>
        <xdr:cNvPr id="795" name="n_3mainValue【庁舎】&#10;有形固定資産減価償却率">
          <a:extLst>
            <a:ext uri="{FF2B5EF4-FFF2-40B4-BE49-F238E27FC236}">
              <a16:creationId xmlns:a16="http://schemas.microsoft.com/office/drawing/2014/main" id="{32C057F7-D88A-43BC-8BF5-4A4BF630E94F}"/>
            </a:ext>
          </a:extLst>
        </xdr:cNvPr>
        <xdr:cNvSpPr txBox="1"/>
      </xdr:nvSpPr>
      <xdr:spPr>
        <a:xfrm>
          <a:off x="13500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154050</xdr:rowOff>
    </xdr:from>
    <xdr:ext cx="405111" cy="259045"/>
    <xdr:sp macro="" textlink="">
      <xdr:nvSpPr>
        <xdr:cNvPr id="796" name="n_4mainValue【庁舎】&#10;有形固定資産減価償却率">
          <a:extLst>
            <a:ext uri="{FF2B5EF4-FFF2-40B4-BE49-F238E27FC236}">
              <a16:creationId xmlns:a16="http://schemas.microsoft.com/office/drawing/2014/main" id="{6DE4C450-1192-4A0B-B374-7A298CA25ABB}"/>
            </a:ext>
          </a:extLst>
        </xdr:cNvPr>
        <xdr:cNvSpPr txBox="1"/>
      </xdr:nvSpPr>
      <xdr:spPr>
        <a:xfrm>
          <a:off x="12611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3CACD3D6-B6DA-4BD7-9B1D-2D17D0CE22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5D211CED-DB5B-421A-924C-4381FFA4CF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B6C4198E-165E-4985-90FB-8978424C52C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8B552C0F-CC5D-444A-9F6E-3F2C66B688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E699176F-33D7-4C84-BDC5-AB6F41EF60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4349D6F8-8A3A-4B8B-A457-8CFAECD328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3CECFDB3-24DD-47E1-90A1-3F8847ECA3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5679DE11-1D30-4603-8FAA-28049D3F56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E9AEA01-A876-4375-AB7F-27590C5EC7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C1930519-96A5-4016-8068-3FFF51A7B1E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F240FBED-AC9E-44AF-A6D0-3033AA5A66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19289370-1281-4580-A8B4-00B6F164307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393E8E13-988A-4811-A059-7DEFBAFE267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4A202C34-A1E0-4F18-A211-299D489FECE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E4374477-61E0-49C5-B827-9DFA6B7A5F9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1E62361B-AFF3-412F-B72F-75B97C90271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A4ED43ED-A919-419D-B819-55F57DC5C40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848D84D9-4F6B-47F0-B1C5-EC87435CAA6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76768899-312E-460E-A474-7E9C6BB4DE9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94114595-63B1-4A0E-943C-D02A437D7E9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AE188987-3901-4511-B5F7-A2C9763020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67203A7B-5987-497C-B853-2605756AAD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A0416926-3775-4165-A324-06AAC88B9C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0" name="直線コネクタ 819">
          <a:extLst>
            <a:ext uri="{FF2B5EF4-FFF2-40B4-BE49-F238E27FC236}">
              <a16:creationId xmlns:a16="http://schemas.microsoft.com/office/drawing/2014/main" id="{2E0AE428-EAB6-4AFB-9A45-CB04D8C8BD1B}"/>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1" name="【庁舎】&#10;一人当たり面積最小値テキスト">
          <a:extLst>
            <a:ext uri="{FF2B5EF4-FFF2-40B4-BE49-F238E27FC236}">
              <a16:creationId xmlns:a16="http://schemas.microsoft.com/office/drawing/2014/main" id="{5044FEDB-1407-4A0F-A6CC-D72B4FD64BA1}"/>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2" name="直線コネクタ 821">
          <a:extLst>
            <a:ext uri="{FF2B5EF4-FFF2-40B4-BE49-F238E27FC236}">
              <a16:creationId xmlns:a16="http://schemas.microsoft.com/office/drawing/2014/main" id="{AD5B572D-BC75-4E00-A901-442958D8B3BF}"/>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3" name="【庁舎】&#10;一人当たり面積最大値テキスト">
          <a:extLst>
            <a:ext uri="{FF2B5EF4-FFF2-40B4-BE49-F238E27FC236}">
              <a16:creationId xmlns:a16="http://schemas.microsoft.com/office/drawing/2014/main" id="{2619E086-6FAB-4B1E-90AF-9B0A048B51B3}"/>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4" name="直線コネクタ 823">
          <a:extLst>
            <a:ext uri="{FF2B5EF4-FFF2-40B4-BE49-F238E27FC236}">
              <a16:creationId xmlns:a16="http://schemas.microsoft.com/office/drawing/2014/main" id="{E490B8A2-9A6D-4F77-9D2C-4C750C4B652B}"/>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25" name="【庁舎】&#10;一人当たり面積平均値テキスト">
          <a:extLst>
            <a:ext uri="{FF2B5EF4-FFF2-40B4-BE49-F238E27FC236}">
              <a16:creationId xmlns:a16="http://schemas.microsoft.com/office/drawing/2014/main" id="{D7154CBC-2EA4-4CA2-9A67-9FA406928FE5}"/>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6" name="フローチャート: 判断 825">
          <a:extLst>
            <a:ext uri="{FF2B5EF4-FFF2-40B4-BE49-F238E27FC236}">
              <a16:creationId xmlns:a16="http://schemas.microsoft.com/office/drawing/2014/main" id="{0C98CBD2-F78D-45B2-8792-4B0FCA7BD9A1}"/>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7" name="フローチャート: 判断 826">
          <a:extLst>
            <a:ext uri="{FF2B5EF4-FFF2-40B4-BE49-F238E27FC236}">
              <a16:creationId xmlns:a16="http://schemas.microsoft.com/office/drawing/2014/main" id="{9DC462A4-D624-49F0-9C7E-B60ED9C00644}"/>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8" name="フローチャート: 判断 827">
          <a:extLst>
            <a:ext uri="{FF2B5EF4-FFF2-40B4-BE49-F238E27FC236}">
              <a16:creationId xmlns:a16="http://schemas.microsoft.com/office/drawing/2014/main" id="{EBA5C239-2EDA-43C5-870E-C4D77BA5BDAE}"/>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29" name="フローチャート: 判断 828">
          <a:extLst>
            <a:ext uri="{FF2B5EF4-FFF2-40B4-BE49-F238E27FC236}">
              <a16:creationId xmlns:a16="http://schemas.microsoft.com/office/drawing/2014/main" id="{E5BE5B76-5FE5-423B-8482-729EB3F42BBE}"/>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0" name="フローチャート: 判断 829">
          <a:extLst>
            <a:ext uri="{FF2B5EF4-FFF2-40B4-BE49-F238E27FC236}">
              <a16:creationId xmlns:a16="http://schemas.microsoft.com/office/drawing/2014/main" id="{D9DD6514-D9A1-431F-AB9A-866113E81036}"/>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3E7A31F-D56F-4A08-8B9C-C5F89941C3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91E35BC-6608-414D-A4F2-143B353163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B0236BB-4721-4B0D-B5C7-3165196E94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CE03EF9-EFDC-4F30-853B-C5F374A8FF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CC1F600-942C-418E-9F04-6B99622EBD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157607</xdr:rowOff>
    </xdr:from>
    <xdr:to>
      <xdr:col>116</xdr:col>
      <xdr:colOff>114300</xdr:colOff>
      <xdr:row>107</xdr:row>
      <xdr:rowOff>87757</xdr:rowOff>
    </xdr:to>
    <xdr:sp macro="" textlink="">
      <xdr:nvSpPr>
        <xdr:cNvPr id="836" name="楕円 835">
          <a:extLst>
            <a:ext uri="{FF2B5EF4-FFF2-40B4-BE49-F238E27FC236}">
              <a16:creationId xmlns:a16="http://schemas.microsoft.com/office/drawing/2014/main" id="{9B9D9C43-EC28-4831-A5AC-5E898E838639}"/>
            </a:ext>
          </a:extLst>
        </xdr:cNvPr>
        <xdr:cNvSpPr/>
      </xdr:nvSpPr>
      <xdr:spPr>
        <a:xfrm>
          <a:off x="22110700" y="183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136034</xdr:rowOff>
    </xdr:from>
    <xdr:ext cx="469744" cy="259045"/>
    <xdr:sp macro="" textlink="">
      <xdr:nvSpPr>
        <xdr:cNvPr id="837" name="【庁舎】&#10;一人当たり面積該当値テキスト">
          <a:extLst>
            <a:ext uri="{FF2B5EF4-FFF2-40B4-BE49-F238E27FC236}">
              <a16:creationId xmlns:a16="http://schemas.microsoft.com/office/drawing/2014/main" id="{86490E19-0D8D-4AFC-ACD2-332493D6C966}"/>
            </a:ext>
          </a:extLst>
        </xdr:cNvPr>
        <xdr:cNvSpPr txBox="1"/>
      </xdr:nvSpPr>
      <xdr:spPr>
        <a:xfrm>
          <a:off x="22199600" y="1830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168656</xdr:rowOff>
    </xdr:from>
    <xdr:to>
      <xdr:col>112</xdr:col>
      <xdr:colOff>38100</xdr:colOff>
      <xdr:row>107</xdr:row>
      <xdr:rowOff>98806</xdr:rowOff>
    </xdr:to>
    <xdr:sp macro="" textlink="">
      <xdr:nvSpPr>
        <xdr:cNvPr id="838" name="楕円 837">
          <a:extLst>
            <a:ext uri="{FF2B5EF4-FFF2-40B4-BE49-F238E27FC236}">
              <a16:creationId xmlns:a16="http://schemas.microsoft.com/office/drawing/2014/main" id="{D7FAC374-FA0B-4639-879C-74904E55E1C5}"/>
            </a:ext>
          </a:extLst>
        </xdr:cNvPr>
        <xdr:cNvSpPr/>
      </xdr:nvSpPr>
      <xdr:spPr>
        <a:xfrm>
          <a:off x="21272500" y="183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36957</xdr:rowOff>
    </xdr:from>
    <xdr:to>
      <xdr:col>116</xdr:col>
      <xdr:colOff>63500</xdr:colOff>
      <xdr:row>107</xdr:row>
      <xdr:rowOff>48006</xdr:rowOff>
    </xdr:to>
    <xdr:cxnSp macro="">
      <xdr:nvCxnSpPr>
        <xdr:cNvPr id="839" name="直線コネクタ 838">
          <a:extLst>
            <a:ext uri="{FF2B5EF4-FFF2-40B4-BE49-F238E27FC236}">
              <a16:creationId xmlns:a16="http://schemas.microsoft.com/office/drawing/2014/main" id="{F0E4A28C-7AB0-4F65-83E5-78700FC3B69A}"/>
            </a:ext>
          </a:extLst>
        </xdr:cNvPr>
        <xdr:cNvCxnSpPr/>
      </xdr:nvCxnSpPr>
      <xdr:spPr>
        <a:xfrm flipV="1">
          <a:off x="21323300" y="18382107"/>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xdr:rowOff>
    </xdr:from>
    <xdr:to>
      <xdr:col>107</xdr:col>
      <xdr:colOff>101600</xdr:colOff>
      <xdr:row>107</xdr:row>
      <xdr:rowOff>103378</xdr:rowOff>
    </xdr:to>
    <xdr:sp macro="" textlink="">
      <xdr:nvSpPr>
        <xdr:cNvPr id="840" name="楕円 839">
          <a:extLst>
            <a:ext uri="{FF2B5EF4-FFF2-40B4-BE49-F238E27FC236}">
              <a16:creationId xmlns:a16="http://schemas.microsoft.com/office/drawing/2014/main" id="{FE03F7D2-8581-4031-962A-CDECAF8B00DA}"/>
            </a:ext>
          </a:extLst>
        </xdr:cNvPr>
        <xdr:cNvSpPr/>
      </xdr:nvSpPr>
      <xdr:spPr>
        <a:xfrm>
          <a:off x="203835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48006</xdr:rowOff>
    </xdr:from>
    <xdr:to>
      <xdr:col>111</xdr:col>
      <xdr:colOff>177800</xdr:colOff>
      <xdr:row>107</xdr:row>
      <xdr:rowOff>52578</xdr:rowOff>
    </xdr:to>
    <xdr:cxnSp macro="">
      <xdr:nvCxnSpPr>
        <xdr:cNvPr id="841" name="直線コネクタ 840">
          <a:extLst>
            <a:ext uri="{FF2B5EF4-FFF2-40B4-BE49-F238E27FC236}">
              <a16:creationId xmlns:a16="http://schemas.microsoft.com/office/drawing/2014/main" id="{626B4C9F-E927-4D1E-9B10-32C722EC42AB}"/>
            </a:ext>
          </a:extLst>
        </xdr:cNvPr>
        <xdr:cNvCxnSpPr/>
      </xdr:nvCxnSpPr>
      <xdr:spPr>
        <a:xfrm flipV="1">
          <a:off x="20434300" y="18393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842" name="楕円 841">
          <a:extLst>
            <a:ext uri="{FF2B5EF4-FFF2-40B4-BE49-F238E27FC236}">
              <a16:creationId xmlns:a16="http://schemas.microsoft.com/office/drawing/2014/main" id="{6E621507-A387-46F3-8D2D-ADCEEEFF0D1F}"/>
            </a:ext>
          </a:extLst>
        </xdr:cNvPr>
        <xdr:cNvSpPr/>
      </xdr:nvSpPr>
      <xdr:spPr>
        <a:xfrm>
          <a:off x="19494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52578</xdr:rowOff>
    </xdr:from>
    <xdr:to>
      <xdr:col>107</xdr:col>
      <xdr:colOff>50800</xdr:colOff>
      <xdr:row>107</xdr:row>
      <xdr:rowOff>60198</xdr:rowOff>
    </xdr:to>
    <xdr:cxnSp macro="">
      <xdr:nvCxnSpPr>
        <xdr:cNvPr id="843" name="直線コネクタ 842">
          <a:extLst>
            <a:ext uri="{FF2B5EF4-FFF2-40B4-BE49-F238E27FC236}">
              <a16:creationId xmlns:a16="http://schemas.microsoft.com/office/drawing/2014/main" id="{1005689A-A276-4599-BDF9-5BAD0E7ECD71}"/>
            </a:ext>
          </a:extLst>
        </xdr:cNvPr>
        <xdr:cNvCxnSpPr/>
      </xdr:nvCxnSpPr>
      <xdr:spPr>
        <a:xfrm flipV="1">
          <a:off x="19545300" y="1839772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17399</xdr:rowOff>
    </xdr:from>
    <xdr:to>
      <xdr:col>98</xdr:col>
      <xdr:colOff>38100</xdr:colOff>
      <xdr:row>107</xdr:row>
      <xdr:rowOff>118999</xdr:rowOff>
    </xdr:to>
    <xdr:sp macro="" textlink="">
      <xdr:nvSpPr>
        <xdr:cNvPr id="844" name="楕円 843">
          <a:extLst>
            <a:ext uri="{FF2B5EF4-FFF2-40B4-BE49-F238E27FC236}">
              <a16:creationId xmlns:a16="http://schemas.microsoft.com/office/drawing/2014/main" id="{75EF8851-CC92-4B03-875D-4B9D6D6E2D99}"/>
            </a:ext>
          </a:extLst>
        </xdr:cNvPr>
        <xdr:cNvSpPr/>
      </xdr:nvSpPr>
      <xdr:spPr>
        <a:xfrm>
          <a:off x="18605500" y="183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60198</xdr:rowOff>
    </xdr:from>
    <xdr:to>
      <xdr:col>102</xdr:col>
      <xdr:colOff>114300</xdr:colOff>
      <xdr:row>107</xdr:row>
      <xdr:rowOff>68199</xdr:rowOff>
    </xdr:to>
    <xdr:cxnSp macro="">
      <xdr:nvCxnSpPr>
        <xdr:cNvPr id="845" name="直線コネクタ 844">
          <a:extLst>
            <a:ext uri="{FF2B5EF4-FFF2-40B4-BE49-F238E27FC236}">
              <a16:creationId xmlns:a16="http://schemas.microsoft.com/office/drawing/2014/main" id="{42BA4B73-C787-4ACD-A93F-9C0086C1C301}"/>
            </a:ext>
          </a:extLst>
        </xdr:cNvPr>
        <xdr:cNvCxnSpPr/>
      </xdr:nvCxnSpPr>
      <xdr:spPr>
        <a:xfrm flipV="1">
          <a:off x="18656300" y="1840534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46" name="n_1aveValue【庁舎】&#10;一人当たり面積">
          <a:extLst>
            <a:ext uri="{FF2B5EF4-FFF2-40B4-BE49-F238E27FC236}">
              <a16:creationId xmlns:a16="http://schemas.microsoft.com/office/drawing/2014/main" id="{8F9FAF6F-527D-41FB-8554-ACEA0303D88C}"/>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47" name="n_2aveValue【庁舎】&#10;一人当たり面積">
          <a:extLst>
            <a:ext uri="{FF2B5EF4-FFF2-40B4-BE49-F238E27FC236}">
              <a16:creationId xmlns:a16="http://schemas.microsoft.com/office/drawing/2014/main" id="{F11B9323-5345-4AAC-8961-CFD5EBA828C4}"/>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48" name="n_3aveValue【庁舎】&#10;一人当たり面積">
          <a:extLst>
            <a:ext uri="{FF2B5EF4-FFF2-40B4-BE49-F238E27FC236}">
              <a16:creationId xmlns:a16="http://schemas.microsoft.com/office/drawing/2014/main" id="{273D0D5D-F730-4387-B07E-67BB4F6A8C37}"/>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49" name="n_4aveValue【庁舎】&#10;一人当たり面積">
          <a:extLst>
            <a:ext uri="{FF2B5EF4-FFF2-40B4-BE49-F238E27FC236}">
              <a16:creationId xmlns:a16="http://schemas.microsoft.com/office/drawing/2014/main" id="{F824D560-4823-4F8B-9DC5-F85C94997644}"/>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89933</xdr:rowOff>
    </xdr:from>
    <xdr:ext cx="469744" cy="259045"/>
    <xdr:sp macro="" textlink="">
      <xdr:nvSpPr>
        <xdr:cNvPr id="850" name="n_1mainValue【庁舎】&#10;一人当たり面積">
          <a:extLst>
            <a:ext uri="{FF2B5EF4-FFF2-40B4-BE49-F238E27FC236}">
              <a16:creationId xmlns:a16="http://schemas.microsoft.com/office/drawing/2014/main" id="{DC75A467-3860-47A0-BB1B-F753EB9B727D}"/>
            </a:ext>
          </a:extLst>
        </xdr:cNvPr>
        <xdr:cNvSpPr txBox="1"/>
      </xdr:nvSpPr>
      <xdr:spPr>
        <a:xfrm>
          <a:off x="21075727" y="184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94505</xdr:rowOff>
    </xdr:from>
    <xdr:ext cx="469744" cy="259045"/>
    <xdr:sp macro="" textlink="">
      <xdr:nvSpPr>
        <xdr:cNvPr id="851" name="n_2mainValue【庁舎】&#10;一人当たり面積">
          <a:extLst>
            <a:ext uri="{FF2B5EF4-FFF2-40B4-BE49-F238E27FC236}">
              <a16:creationId xmlns:a16="http://schemas.microsoft.com/office/drawing/2014/main" id="{03821CEF-8DFF-4463-9F8B-1B83256A19B5}"/>
            </a:ext>
          </a:extLst>
        </xdr:cNvPr>
        <xdr:cNvSpPr txBox="1"/>
      </xdr:nvSpPr>
      <xdr:spPr>
        <a:xfrm>
          <a:off x="20199427" y="184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102125</xdr:rowOff>
    </xdr:from>
    <xdr:ext cx="469744" cy="259045"/>
    <xdr:sp macro="" textlink="">
      <xdr:nvSpPr>
        <xdr:cNvPr id="852" name="n_3mainValue【庁舎】&#10;一人当たり面積">
          <a:extLst>
            <a:ext uri="{FF2B5EF4-FFF2-40B4-BE49-F238E27FC236}">
              <a16:creationId xmlns:a16="http://schemas.microsoft.com/office/drawing/2014/main" id="{95DB2CA3-A018-4E26-9D59-910B3CC66A3C}"/>
            </a:ext>
          </a:extLst>
        </xdr:cNvPr>
        <xdr:cNvSpPr txBox="1"/>
      </xdr:nvSpPr>
      <xdr:spPr>
        <a:xfrm>
          <a:off x="19310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110126</xdr:rowOff>
    </xdr:from>
    <xdr:ext cx="469744" cy="259045"/>
    <xdr:sp macro="" textlink="">
      <xdr:nvSpPr>
        <xdr:cNvPr id="853" name="n_4mainValue【庁舎】&#10;一人当たり面積">
          <a:extLst>
            <a:ext uri="{FF2B5EF4-FFF2-40B4-BE49-F238E27FC236}">
              <a16:creationId xmlns:a16="http://schemas.microsoft.com/office/drawing/2014/main" id="{8A07EB5A-582E-42FB-B8B7-F17E9E6C1058}"/>
            </a:ext>
          </a:extLst>
        </xdr:cNvPr>
        <xdr:cNvSpPr txBox="1"/>
      </xdr:nvSpPr>
      <xdr:spPr>
        <a:xfrm>
          <a:off x="18421427" y="1845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A37F9976-49D6-4B7A-BC83-2BFB568F69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AA50E5C0-F4E0-4C40-9BBE-6F961A0EF7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91EFAB25-334F-4D7F-B94F-4472877A6B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人口減少に伴い一人当たりの固定資産の割合は類似団体より大きくなっている。</a:t>
          </a:r>
          <a:endParaRPr lang="ja-JP" altLang="ja-JP" sz="1400">
            <a:effectLst/>
          </a:endParaRPr>
        </a:p>
        <a:p>
          <a:r>
            <a:rPr kumimoji="1" lang="ja-JP" altLang="ja-JP" sz="1100">
              <a:solidFill>
                <a:schemeClr val="dk1"/>
              </a:solidFill>
              <a:effectLst/>
              <a:latin typeface="+mn-lt"/>
              <a:ea typeface="+mn-ea"/>
              <a:cs typeface="+mn-cs"/>
            </a:rPr>
            <a:t>また、同時に減価償却が進んでいることから、将来的に改修や更新が必要となることを考えると、町民一人当たりの負担がさらに大きくなっていくことが想定される。</a:t>
          </a:r>
          <a:endParaRPr lang="ja-JP" altLang="ja-JP" sz="1400">
            <a:effectLst/>
          </a:endParaRPr>
        </a:p>
        <a:p>
          <a:r>
            <a:rPr kumimoji="1" lang="ja-JP" altLang="ja-JP" sz="1100">
              <a:solidFill>
                <a:schemeClr val="dk1"/>
              </a:solidFill>
              <a:effectLst/>
              <a:latin typeface="+mn-lt"/>
              <a:ea typeface="+mn-ea"/>
              <a:cs typeface="+mn-cs"/>
            </a:rPr>
            <a:t>町民負担の低減のため、公共施設や道路等インフラについて長寿命化等、計画的な管理が必要である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人口減少、高齢化比率の上昇により就業者が減少していることや基幹産業が農業以外にないこと等から類似団体平均を下回っている。今後も行政の効率化に努め、財政の健全化を図る。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経費の削減等に取り組んで切ることから、類似団体平均を下回っている。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今後も新たな事務事業見直しや効率的な予算執行を進めながら、この水準を維持し、財政の健全化を図っていく。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16298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7783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62</xdr:row>
      <xdr:rowOff>16298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46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62</xdr:row>
      <xdr:rowOff>16298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2152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91229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2152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77275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136948</xdr:rowOff>
    </xdr:from>
    <xdr:to>
      <xdr:col>15</xdr:col>
      <xdr:colOff>133350</xdr:colOff>
      <xdr:row>62</xdr:row>
      <xdr:rowOff>67098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124054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152206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年から令和元年にかけて行った事務事業の見直しにより平均値を下回っている。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行政サービスとのバランスを考慮しながら財政運営に努める。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23025</xdr:rowOff>
    </xdr:from>
    <xdr:to>
      <xdr:col>23</xdr:col>
      <xdr:colOff>133350</xdr:colOff>
      <xdr:row>81</xdr:row>
      <xdr:rowOff>43562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10475"/>
          <a:ext cx="8382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160227</xdr:rowOff>
    </xdr:from>
    <xdr:to>
      <xdr:col>19</xdr:col>
      <xdr:colOff>133350</xdr:colOff>
      <xdr:row>81</xdr:row>
      <xdr:rowOff>23025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6227"/>
          <a:ext cx="889000" cy="3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160227</xdr:rowOff>
    </xdr:from>
    <xdr:to>
      <xdr:col>15</xdr:col>
      <xdr:colOff>82550</xdr:colOff>
      <xdr:row>80</xdr:row>
      <xdr:rowOff>161785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76227"/>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151479</xdr:rowOff>
    </xdr:from>
    <xdr:to>
      <xdr:col>11</xdr:col>
      <xdr:colOff>31750</xdr:colOff>
      <xdr:row>80</xdr:row>
      <xdr:rowOff>161785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747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164212</xdr:rowOff>
    </xdr:from>
    <xdr:to>
      <xdr:col>23</xdr:col>
      <xdr:colOff>184150</xdr:colOff>
      <xdr:row>81</xdr:row>
      <xdr:rowOff>94362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9289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2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143675</xdr:rowOff>
    </xdr:from>
    <xdr:to>
      <xdr:col>19</xdr:col>
      <xdr:colOff>184150</xdr:colOff>
      <xdr:row>81</xdr:row>
      <xdr:rowOff>73825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84002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109427</xdr:rowOff>
    </xdr:from>
    <xdr:to>
      <xdr:col>15</xdr:col>
      <xdr:colOff>133350</xdr:colOff>
      <xdr:row>81</xdr:row>
      <xdr:rowOff>39577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49754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9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110985</xdr:rowOff>
    </xdr:from>
    <xdr:to>
      <xdr:col>11</xdr:col>
      <xdr:colOff>82550</xdr:colOff>
      <xdr:row>81</xdr:row>
      <xdr:rowOff>41135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51312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100679</xdr:rowOff>
    </xdr:from>
    <xdr:to>
      <xdr:col>7</xdr:col>
      <xdr:colOff>31750</xdr:colOff>
      <xdr:row>81</xdr:row>
      <xdr:rowOff>30829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41006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類似団体平均、全国町村平均をともに上回っている。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を超えないよう毎年見直しを行い、適正な財政運営を図っていく。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153352</xdr:rowOff>
    </xdr:from>
    <xdr:to>
      <xdr:col>77</xdr:col>
      <xdr:colOff>44450</xdr:colOff>
      <xdr:row>88</xdr:row>
      <xdr:rowOff>12064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6950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12064</xdr:rowOff>
    </xdr:from>
    <xdr:to>
      <xdr:col>72</xdr:col>
      <xdr:colOff>203200</xdr:colOff>
      <xdr:row>88</xdr:row>
      <xdr:rowOff>18098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996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12064</xdr:rowOff>
    </xdr:from>
    <xdr:to>
      <xdr:col>68</xdr:col>
      <xdr:colOff>152400</xdr:colOff>
      <xdr:row>88</xdr:row>
      <xdr:rowOff>18098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996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138748</xdr:rowOff>
    </xdr:from>
    <xdr:to>
      <xdr:col>68</xdr:col>
      <xdr:colOff>203200</xdr:colOff>
      <xdr:row>88</xdr:row>
      <xdr:rowOff>68898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53675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132714</xdr:rowOff>
    </xdr:from>
    <xdr:to>
      <xdr:col>64</xdr:col>
      <xdr:colOff>152400</xdr:colOff>
      <xdr:row>88</xdr:row>
      <xdr:rowOff>62864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47641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住民サービスを低下させることなく、バランスを考慮した適正な定員の管理を進めていく。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146739</xdr:rowOff>
    </xdr:from>
    <xdr:to>
      <xdr:col>81</xdr:col>
      <xdr:colOff>44450</xdr:colOff>
      <xdr:row>61</xdr:row>
      <xdr:rowOff>9416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33739"/>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142948</xdr:rowOff>
    </xdr:from>
    <xdr:to>
      <xdr:col>77</xdr:col>
      <xdr:colOff>44450</xdr:colOff>
      <xdr:row>60</xdr:row>
      <xdr:rowOff>146739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29948"/>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120197</xdr:rowOff>
    </xdr:from>
    <xdr:to>
      <xdr:col>72</xdr:col>
      <xdr:colOff>203200</xdr:colOff>
      <xdr:row>60</xdr:row>
      <xdr:rowOff>142948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07197"/>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114681</xdr:rowOff>
    </xdr:from>
    <xdr:to>
      <xdr:col>68</xdr:col>
      <xdr:colOff>152400</xdr:colOff>
      <xdr:row>60</xdr:row>
      <xdr:rowOff>120197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01681"/>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130066</xdr:rowOff>
    </xdr:from>
    <xdr:to>
      <xdr:col>81</xdr:col>
      <xdr:colOff>95250</xdr:colOff>
      <xdr:row>61</xdr:row>
      <xdr:rowOff>60216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102143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8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95939</xdr:rowOff>
    </xdr:from>
    <xdr:to>
      <xdr:col>77</xdr:col>
      <xdr:colOff>95250</xdr:colOff>
      <xdr:row>61</xdr:row>
      <xdr:rowOff>26089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10866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6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92148</xdr:rowOff>
    </xdr:from>
    <xdr:to>
      <xdr:col>73</xdr:col>
      <xdr:colOff>44450</xdr:colOff>
      <xdr:row>61</xdr:row>
      <xdr:rowOff>22298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7075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6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69397</xdr:rowOff>
    </xdr:from>
    <xdr:to>
      <xdr:col>68</xdr:col>
      <xdr:colOff>203200</xdr:colOff>
      <xdr:row>60</xdr:row>
      <xdr:rowOff>170997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155774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63881</xdr:rowOff>
    </xdr:from>
    <xdr:to>
      <xdr:col>64</xdr:col>
      <xdr:colOff>152400</xdr:colOff>
      <xdr:row>60</xdr:row>
      <xdr:rowOff>165481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150258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辺地対策事業債、過疎対策事業債、緊急自然災害防止対策事業債などの交付税補てん率が高い地方債を活用しているため、類似団体平均を下回っている。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今後も借入と償還のバランスをとりながら、この水準を維持できるよう健全な財政運営に努める。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86783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160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129540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89323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356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81280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将来負担額より充当可能財源が多いため比率が算定されない。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今後もこの水準を維持し、健全な財政運営に努める。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125604</xdr:colOff>
      <xdr:row>26</xdr:row>
      <xdr:rowOff>83736</xdr:rowOff>
    </xdr:from>
    <xdr:ext cx="9099176" cy="425758"/>
    <xdr:sp macro="" textlink="">
      <xdr:nvSpPr>
        <xdr:cNvPr id="461" name="テキスト ボックス 460">
          <a:extLst>
            <a:ext uri="{FF2B5EF4-FFF2-40B4-BE49-F238E27FC236}">
              <a16:creationId xmlns:a16="http://schemas.microsoft.com/office/drawing/2014/main" id="{523C9D62-9AC1-4CD8-9732-D330090BB947}"/>
            </a:ext>
          </a:extLst>
        </xdr:cNvPr>
        <xdr:cNvSpPr txBox="1"/>
      </xdr:nvSpPr>
      <xdr:spPr>
        <a:xfrm>
          <a:off x="753626" y="4438022"/>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職員の新陳代謝により平均値を下回っている。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行政サービスの低下がないようバランスを考慮しながら適正な定員管理を行っていく。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3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施設の維持管理費用の増加により類似団体平均を上回っている。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維持に係る経費の平準化や施設の統合化、解体等による削減に努める。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78994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61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129286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93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43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4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少子高齢化により、育児や教育への支出が減少し、高齢化に対しては委託事業（物件費）で給付しているため扶助費が低い傾向にある。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施設の老朽化が進み、維持補修費が増加しており、今後更に増加していくことが見込まれる。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公共施設総合管理計画や個別施設計画に基づき、施設の統合化、解体等を検討し、削減に努める。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33274</xdr:rowOff>
    </xdr:from>
    <xdr:to>
      <xdr:col>82</xdr:col>
      <xdr:colOff>107950</xdr:colOff>
      <xdr:row>55</xdr:row>
      <xdr:rowOff>42418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63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33274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310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62992</xdr:rowOff>
    </xdr:from>
    <xdr:to>
      <xdr:col>73</xdr:col>
      <xdr:colOff>180975</xdr:colOff>
      <xdr:row>55</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212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62992</xdr:rowOff>
    </xdr:from>
    <xdr:to>
      <xdr:col>69</xdr:col>
      <xdr:colOff>92075</xdr:colOff>
      <xdr:row>54</xdr:row>
      <xdr:rowOff>76708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21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153924</xdr:rowOff>
    </xdr:from>
    <xdr:to>
      <xdr:col>78</xdr:col>
      <xdr:colOff>120650</xdr:colOff>
      <xdr:row>55</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94251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xdr:rowOff>
    </xdr:from>
    <xdr:to>
      <xdr:col>69</xdr:col>
      <xdr:colOff>142875</xdr:colOff>
      <xdr:row>54</xdr:row>
      <xdr:rowOff>113792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123969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25908</xdr:rowOff>
    </xdr:from>
    <xdr:to>
      <xdr:col>65</xdr:col>
      <xdr:colOff>53975</xdr:colOff>
      <xdr:row>54</xdr:row>
      <xdr:rowOff>127508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137685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年度から比較すると増加傾向にある。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今後も補助金を交付する事業について適正な事業かどうかを見極め、必要性の低い補助金の見直しや廃止を検討し、抑制に努める。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129286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180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58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借入と償還のバランスを考慮し、今後もこの水準を維持していく。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130811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191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9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22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22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経年劣化による更新期を迎える施設の維持補修費の増大が見込まれるため、施設管理計画等を基に行政サービスのバランスを考慮しながら適正な財政運営を進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39370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18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77</xdr:row>
      <xdr:rowOff>50800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41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77</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610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130811</xdr:rowOff>
    </xdr:from>
    <xdr:to>
      <xdr:col>69</xdr:col>
      <xdr:colOff>92075</xdr:colOff>
      <xdr:row>76</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153688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20337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168937</xdr:rowOff>
    </xdr:from>
    <xdr:to>
      <xdr:col>29</xdr:col>
      <xdr:colOff>127000</xdr:colOff>
      <xdr:row>17</xdr:row>
      <xdr:rowOff>112777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9762"/>
          <a:ext cx="647700" cy="11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112777</xdr:rowOff>
    </xdr:from>
    <xdr:to>
      <xdr:col>26</xdr:col>
      <xdr:colOff>50800</xdr:colOff>
      <xdr:row>17</xdr:row>
      <xdr:rowOff>130456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75052"/>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130456</xdr:rowOff>
    </xdr:from>
    <xdr:to>
      <xdr:col>22</xdr:col>
      <xdr:colOff>114300</xdr:colOff>
      <xdr:row>17</xdr:row>
      <xdr:rowOff>130549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2731"/>
          <a:ext cx="698500" cy="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130549</xdr:rowOff>
    </xdr:from>
    <xdr:to>
      <xdr:col>18</xdr:col>
      <xdr:colOff>177800</xdr:colOff>
      <xdr:row>17</xdr:row>
      <xdr:rowOff>168045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92824"/>
          <a:ext cx="698500" cy="3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118137</xdr:rowOff>
    </xdr:from>
    <xdr:to>
      <xdr:col>29</xdr:col>
      <xdr:colOff>177800</xdr:colOff>
      <xdr:row>17</xdr:row>
      <xdr:rowOff>48287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0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134664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5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61977</xdr:rowOff>
    </xdr:from>
    <xdr:to>
      <xdr:col>26</xdr:col>
      <xdr:colOff>101600</xdr:colOff>
      <xdr:row>17</xdr:row>
      <xdr:rowOff>163577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2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148354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1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79656</xdr:rowOff>
    </xdr:from>
    <xdr:to>
      <xdr:col>22</xdr:col>
      <xdr:colOff>165100</xdr:colOff>
      <xdr:row>18</xdr:row>
      <xdr:rowOff>9806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166033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2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79749</xdr:rowOff>
    </xdr:from>
    <xdr:to>
      <xdr:col>19</xdr:col>
      <xdr:colOff>38100</xdr:colOff>
      <xdr:row>18</xdr:row>
      <xdr:rowOff>9899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20076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1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117245</xdr:rowOff>
    </xdr:from>
    <xdr:to>
      <xdr:col>15</xdr:col>
      <xdr:colOff>101600</xdr:colOff>
      <xdr:row>18</xdr:row>
      <xdr:rowOff>47395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32172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213233</xdr:rowOff>
    </xdr:from>
    <xdr:to>
      <xdr:col>29</xdr:col>
      <xdr:colOff>127000</xdr:colOff>
      <xdr:row>35</xdr:row>
      <xdr:rowOff>267712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23583"/>
          <a:ext cx="647700" cy="5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267712</xdr:rowOff>
    </xdr:from>
    <xdr:to>
      <xdr:col>26</xdr:col>
      <xdr:colOff>50800</xdr:colOff>
      <xdr:row>35</xdr:row>
      <xdr:rowOff>300165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78062"/>
          <a:ext cx="698500" cy="3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300165</xdr:rowOff>
    </xdr:from>
    <xdr:to>
      <xdr:col>22</xdr:col>
      <xdr:colOff>114300</xdr:colOff>
      <xdr:row>36</xdr:row>
      <xdr:rowOff>49486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10515"/>
          <a:ext cx="698500" cy="9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323477</xdr:rowOff>
    </xdr:from>
    <xdr:to>
      <xdr:col>18</xdr:col>
      <xdr:colOff>177800</xdr:colOff>
      <xdr:row>36</xdr:row>
      <xdr:rowOff>49486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33827"/>
          <a:ext cx="698500" cy="6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162433</xdr:rowOff>
    </xdr:from>
    <xdr:to>
      <xdr:col>29</xdr:col>
      <xdr:colOff>177800</xdr:colOff>
      <xdr:row>35</xdr:row>
      <xdr:rowOff>264033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7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134510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4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216912</xdr:rowOff>
    </xdr:from>
    <xdr:to>
      <xdr:col>26</xdr:col>
      <xdr:colOff>101600</xdr:colOff>
      <xdr:row>35</xdr:row>
      <xdr:rowOff>318512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2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303289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3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249365</xdr:rowOff>
    </xdr:from>
    <xdr:to>
      <xdr:col>22</xdr:col>
      <xdr:colOff>165100</xdr:colOff>
      <xdr:row>36</xdr:row>
      <xdr:rowOff>8065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335742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341586</xdr:rowOff>
    </xdr:from>
    <xdr:to>
      <xdr:col>19</xdr:col>
      <xdr:colOff>38100</xdr:colOff>
      <xdr:row>36</xdr:row>
      <xdr:rowOff>100286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5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85063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3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272677</xdr:rowOff>
    </xdr:from>
    <xdr:to>
      <xdr:col>15</xdr:col>
      <xdr:colOff>101600</xdr:colOff>
      <xdr:row>36</xdr:row>
      <xdr:rowOff>31377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8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120642</xdr:rowOff>
    </xdr:from>
    <xdr:to>
      <xdr:col>24</xdr:col>
      <xdr:colOff>63500</xdr:colOff>
      <xdr:row>36</xdr:row>
      <xdr:rowOff>153603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92842"/>
          <a:ext cx="838200" cy="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153603</xdr:rowOff>
    </xdr:from>
    <xdr:to>
      <xdr:col>19</xdr:col>
      <xdr:colOff>177800</xdr:colOff>
      <xdr:row>37</xdr:row>
      <xdr:rowOff>33744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25803"/>
          <a:ext cx="889000" cy="5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33744</xdr:rowOff>
    </xdr:from>
    <xdr:to>
      <xdr:col>15</xdr:col>
      <xdr:colOff>50800</xdr:colOff>
      <xdr:row>37</xdr:row>
      <xdr:rowOff>36123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7394"/>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36123</xdr:rowOff>
    </xdr:from>
    <xdr:to>
      <xdr:col>10</xdr:col>
      <xdr:colOff>114300</xdr:colOff>
      <xdr:row>37</xdr:row>
      <xdr:rowOff>45037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9773"/>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69842</xdr:rowOff>
    </xdr:from>
    <xdr:to>
      <xdr:col>24</xdr:col>
      <xdr:colOff>114300</xdr:colOff>
      <xdr:row>36</xdr:row>
      <xdr:rowOff>171442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48269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2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102803</xdr:rowOff>
    </xdr:from>
    <xdr:to>
      <xdr:col>20</xdr:col>
      <xdr:colOff>38100</xdr:colOff>
      <xdr:row>37</xdr:row>
      <xdr:rowOff>32953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24080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6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154394</xdr:rowOff>
    </xdr:from>
    <xdr:to>
      <xdr:col>15</xdr:col>
      <xdr:colOff>101600</xdr:colOff>
      <xdr:row>37</xdr:row>
      <xdr:rowOff>84544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75671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156773</xdr:rowOff>
    </xdr:from>
    <xdr:to>
      <xdr:col>10</xdr:col>
      <xdr:colOff>165100</xdr:colOff>
      <xdr:row>37</xdr:row>
      <xdr:rowOff>86923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78050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2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165687</xdr:rowOff>
    </xdr:from>
    <xdr:to>
      <xdr:col>6</xdr:col>
      <xdr:colOff>38100</xdr:colOff>
      <xdr:row>37</xdr:row>
      <xdr:rowOff>95837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86964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3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123074</xdr:rowOff>
    </xdr:from>
    <xdr:to>
      <xdr:col>24</xdr:col>
      <xdr:colOff>63500</xdr:colOff>
      <xdr:row>57</xdr:row>
      <xdr:rowOff>133755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5724"/>
          <a:ext cx="8382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113288</xdr:rowOff>
    </xdr:from>
    <xdr:to>
      <xdr:col>19</xdr:col>
      <xdr:colOff>177800</xdr:colOff>
      <xdr:row>57</xdr:row>
      <xdr:rowOff>133755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85938"/>
          <a:ext cx="889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111616</xdr:rowOff>
    </xdr:from>
    <xdr:to>
      <xdr:col>15</xdr:col>
      <xdr:colOff>50800</xdr:colOff>
      <xdr:row>57</xdr:row>
      <xdr:rowOff>113288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4266"/>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111616</xdr:rowOff>
    </xdr:from>
    <xdr:to>
      <xdr:col>10</xdr:col>
      <xdr:colOff>114300</xdr:colOff>
      <xdr:row>57</xdr:row>
      <xdr:rowOff>116184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4266"/>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72274</xdr:rowOff>
    </xdr:from>
    <xdr:to>
      <xdr:col>24</xdr:col>
      <xdr:colOff>114300</xdr:colOff>
      <xdr:row>58</xdr:row>
      <xdr:rowOff>2424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50701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82955</xdr:rowOff>
    </xdr:from>
    <xdr:to>
      <xdr:col>20</xdr:col>
      <xdr:colOff>38100</xdr:colOff>
      <xdr:row>58</xdr:row>
      <xdr:rowOff>13105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4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62488</xdr:rowOff>
    </xdr:from>
    <xdr:to>
      <xdr:col>15</xdr:col>
      <xdr:colOff>101600</xdr:colOff>
      <xdr:row>57</xdr:row>
      <xdr:rowOff>164088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155215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2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60816</xdr:rowOff>
    </xdr:from>
    <xdr:to>
      <xdr:col>10</xdr:col>
      <xdr:colOff>165100</xdr:colOff>
      <xdr:row>57</xdr:row>
      <xdr:rowOff>162416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153543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65384</xdr:rowOff>
    </xdr:from>
    <xdr:to>
      <xdr:col>6</xdr:col>
      <xdr:colOff>38100</xdr:colOff>
      <xdr:row>57</xdr:row>
      <xdr:rowOff>166984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158111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3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95489</xdr:rowOff>
    </xdr:from>
    <xdr:to>
      <xdr:col>24</xdr:col>
      <xdr:colOff>63500</xdr:colOff>
      <xdr:row>77</xdr:row>
      <xdr:rowOff>99014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7139"/>
          <a:ext cx="8382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95489</xdr:rowOff>
    </xdr:from>
    <xdr:to>
      <xdr:col>19</xdr:col>
      <xdr:colOff>177800</xdr:colOff>
      <xdr:row>77</xdr:row>
      <xdr:rowOff>152465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97139"/>
          <a:ext cx="889000" cy="5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152465</xdr:rowOff>
    </xdr:from>
    <xdr:to>
      <xdr:col>15</xdr:col>
      <xdr:colOff>50800</xdr:colOff>
      <xdr:row>77</xdr:row>
      <xdr:rowOff>152767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4115"/>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139440</xdr:rowOff>
    </xdr:from>
    <xdr:to>
      <xdr:col>10</xdr:col>
      <xdr:colOff>114300</xdr:colOff>
      <xdr:row>77</xdr:row>
      <xdr:rowOff>152767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1090"/>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48214</xdr:rowOff>
    </xdr:from>
    <xdr:to>
      <xdr:col>24</xdr:col>
      <xdr:colOff>114300</xdr:colOff>
      <xdr:row>77</xdr:row>
      <xdr:rowOff>149814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71091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44689</xdr:rowOff>
    </xdr:from>
    <xdr:to>
      <xdr:col>20</xdr:col>
      <xdr:colOff>38100</xdr:colOff>
      <xdr:row>77</xdr:row>
      <xdr:rowOff>146289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162816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2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101665</xdr:rowOff>
    </xdr:from>
    <xdr:to>
      <xdr:col>15</xdr:col>
      <xdr:colOff>101600</xdr:colOff>
      <xdr:row>78</xdr:row>
      <xdr:rowOff>31815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48342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101967</xdr:rowOff>
    </xdr:from>
    <xdr:to>
      <xdr:col>10</xdr:col>
      <xdr:colOff>165100</xdr:colOff>
      <xdr:row>78</xdr:row>
      <xdr:rowOff>32117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48644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7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88640</xdr:rowOff>
    </xdr:from>
    <xdr:to>
      <xdr:col>6</xdr:col>
      <xdr:colOff>38100</xdr:colOff>
      <xdr:row>78</xdr:row>
      <xdr:rowOff>18790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110699</xdr:rowOff>
    </xdr:from>
    <xdr:to>
      <xdr:col>24</xdr:col>
      <xdr:colOff>63500</xdr:colOff>
      <xdr:row>96</xdr:row>
      <xdr:rowOff>167956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8449"/>
          <a:ext cx="838200" cy="2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167956</xdr:rowOff>
    </xdr:from>
    <xdr:to>
      <xdr:col>19</xdr:col>
      <xdr:colOff>177800</xdr:colOff>
      <xdr:row>97</xdr:row>
      <xdr:rowOff>16461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27156"/>
          <a:ext cx="889000" cy="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9939</xdr:rowOff>
    </xdr:from>
    <xdr:to>
      <xdr:col>15</xdr:col>
      <xdr:colOff>50800</xdr:colOff>
      <xdr:row>97</xdr:row>
      <xdr:rowOff>16461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40589"/>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9939</xdr:rowOff>
    </xdr:from>
    <xdr:to>
      <xdr:col>10</xdr:col>
      <xdr:colOff>114300</xdr:colOff>
      <xdr:row>97</xdr:row>
      <xdr:rowOff>29271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40589"/>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59899</xdr:rowOff>
    </xdr:from>
    <xdr:to>
      <xdr:col>24</xdr:col>
      <xdr:colOff>114300</xdr:colOff>
      <xdr:row>95</xdr:row>
      <xdr:rowOff>161499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38326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117156</xdr:rowOff>
    </xdr:from>
    <xdr:to>
      <xdr:col>20</xdr:col>
      <xdr:colOff>38100</xdr:colOff>
      <xdr:row>97</xdr:row>
      <xdr:rowOff>47306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38433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137111</xdr:rowOff>
    </xdr:from>
    <xdr:to>
      <xdr:col>15</xdr:col>
      <xdr:colOff>101600</xdr:colOff>
      <xdr:row>97</xdr:row>
      <xdr:rowOff>67261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58388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130589</xdr:rowOff>
    </xdr:from>
    <xdr:to>
      <xdr:col>10</xdr:col>
      <xdr:colOff>165100</xdr:colOff>
      <xdr:row>97</xdr:row>
      <xdr:rowOff>60739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149921</xdr:rowOff>
    </xdr:from>
    <xdr:to>
      <xdr:col>6</xdr:col>
      <xdr:colOff>38100</xdr:colOff>
      <xdr:row>97</xdr:row>
      <xdr:rowOff>80071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71198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33936</xdr:rowOff>
    </xdr:from>
    <xdr:to>
      <xdr:col>55</xdr:col>
      <xdr:colOff>0</xdr:colOff>
      <xdr:row>36</xdr:row>
      <xdr:rowOff>33317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63236"/>
          <a:ext cx="838200" cy="3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33936</xdr:rowOff>
    </xdr:from>
    <xdr:to>
      <xdr:col>50</xdr:col>
      <xdr:colOff>114300</xdr:colOff>
      <xdr:row>35</xdr:row>
      <xdr:rowOff>56320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63236"/>
          <a:ext cx="889000" cy="19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56320</xdr:rowOff>
    </xdr:from>
    <xdr:to>
      <xdr:col>45</xdr:col>
      <xdr:colOff>177800</xdr:colOff>
      <xdr:row>35</xdr:row>
      <xdr:rowOff>165212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57070"/>
          <a:ext cx="889000" cy="10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105482</xdr:rowOff>
    </xdr:from>
    <xdr:to>
      <xdr:col>41</xdr:col>
      <xdr:colOff>50800</xdr:colOff>
      <xdr:row>35</xdr:row>
      <xdr:rowOff>165212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06232"/>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153967</xdr:rowOff>
    </xdr:from>
    <xdr:to>
      <xdr:col>55</xdr:col>
      <xdr:colOff>50800</xdr:colOff>
      <xdr:row>36</xdr:row>
      <xdr:rowOff>84117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5394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0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154586</xdr:rowOff>
    </xdr:from>
    <xdr:to>
      <xdr:col>50</xdr:col>
      <xdr:colOff>165100</xdr:colOff>
      <xdr:row>34</xdr:row>
      <xdr:rowOff>84736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101263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8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5520</xdr:rowOff>
    </xdr:from>
    <xdr:to>
      <xdr:col>46</xdr:col>
      <xdr:colOff>38100</xdr:colOff>
      <xdr:row>35</xdr:row>
      <xdr:rowOff>107120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123647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8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114412</xdr:rowOff>
    </xdr:from>
    <xdr:to>
      <xdr:col>41</xdr:col>
      <xdr:colOff>101600</xdr:colOff>
      <xdr:row>36</xdr:row>
      <xdr:rowOff>44562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61089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54682</xdr:rowOff>
    </xdr:from>
    <xdr:to>
      <xdr:col>36</xdr:col>
      <xdr:colOff>165100</xdr:colOff>
      <xdr:row>35</xdr:row>
      <xdr:rowOff>156282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3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83086</xdr:rowOff>
    </xdr:from>
    <xdr:to>
      <xdr:col>55</xdr:col>
      <xdr:colOff>0</xdr:colOff>
      <xdr:row>58</xdr:row>
      <xdr:rowOff>91618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7186"/>
          <a:ext cx="8382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83086</xdr:rowOff>
    </xdr:from>
    <xdr:to>
      <xdr:col>50</xdr:col>
      <xdr:colOff>114300</xdr:colOff>
      <xdr:row>58</xdr:row>
      <xdr:rowOff>97721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7186"/>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96116</xdr:rowOff>
    </xdr:from>
    <xdr:to>
      <xdr:col>45</xdr:col>
      <xdr:colOff>177800</xdr:colOff>
      <xdr:row>58</xdr:row>
      <xdr:rowOff>97721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0216"/>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89302</xdr:rowOff>
    </xdr:from>
    <xdr:to>
      <xdr:col>41</xdr:col>
      <xdr:colOff>50800</xdr:colOff>
      <xdr:row>58</xdr:row>
      <xdr:rowOff>96116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3402"/>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40818</xdr:rowOff>
    </xdr:from>
    <xdr:to>
      <xdr:col>55</xdr:col>
      <xdr:colOff>50800</xdr:colOff>
      <xdr:row>58</xdr:row>
      <xdr:rowOff>142418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32286</xdr:rowOff>
    </xdr:from>
    <xdr:to>
      <xdr:col>50</xdr:col>
      <xdr:colOff>165100</xdr:colOff>
      <xdr:row>58</xdr:row>
      <xdr:rowOff>133886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125013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46921</xdr:rowOff>
    </xdr:from>
    <xdr:to>
      <xdr:col>46</xdr:col>
      <xdr:colOff>38100</xdr:colOff>
      <xdr:row>58</xdr:row>
      <xdr:rowOff>148521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139648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45316</xdr:rowOff>
    </xdr:from>
    <xdr:to>
      <xdr:col>41</xdr:col>
      <xdr:colOff>101600</xdr:colOff>
      <xdr:row>58</xdr:row>
      <xdr:rowOff>146916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138043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38502</xdr:rowOff>
    </xdr:from>
    <xdr:to>
      <xdr:col>36</xdr:col>
      <xdr:colOff>165100</xdr:colOff>
      <xdr:row>58</xdr:row>
      <xdr:rowOff>140102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131229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7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127702</xdr:rowOff>
    </xdr:from>
    <xdr:to>
      <xdr:col>55</xdr:col>
      <xdr:colOff>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0802"/>
          <a:ext cx="838200" cy="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127412</xdr:rowOff>
    </xdr:from>
    <xdr:to>
      <xdr:col>50</xdr:col>
      <xdr:colOff>114300</xdr:colOff>
      <xdr:row>78</xdr:row>
      <xdr:rowOff>127702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0512"/>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127412</xdr:rowOff>
    </xdr:from>
    <xdr:to>
      <xdr:col>45</xdr:col>
      <xdr:colOff>177800</xdr:colOff>
      <xdr:row>78</xdr:row>
      <xdr:rowOff>131006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0512"/>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118907</xdr:rowOff>
    </xdr:from>
    <xdr:to>
      <xdr:col>41</xdr:col>
      <xdr:colOff>50800</xdr:colOff>
      <xdr:row>78</xdr:row>
      <xdr:rowOff>131006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2007"/>
          <a:ext cx="8890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76902</xdr:rowOff>
    </xdr:from>
    <xdr:to>
      <xdr:col>50</xdr:col>
      <xdr:colOff>165100</xdr:colOff>
      <xdr:row>79</xdr:row>
      <xdr:rowOff>7052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169629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76612</xdr:rowOff>
    </xdr:from>
    <xdr:to>
      <xdr:col>46</xdr:col>
      <xdr:colOff>38100</xdr:colOff>
      <xdr:row>79</xdr:row>
      <xdr:rowOff>6762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169339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80206</xdr:rowOff>
    </xdr:from>
    <xdr:to>
      <xdr:col>41</xdr:col>
      <xdr:colOff>101600</xdr:colOff>
      <xdr:row>79</xdr:row>
      <xdr:rowOff>10356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68107</xdr:rowOff>
    </xdr:from>
    <xdr:to>
      <xdr:col>36</xdr:col>
      <xdr:colOff>165100</xdr:colOff>
      <xdr:row>78</xdr:row>
      <xdr:rowOff>169707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14784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1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2853</xdr:rowOff>
    </xdr:from>
    <xdr:to>
      <xdr:col>55</xdr:col>
      <xdr:colOff>0</xdr:colOff>
      <xdr:row>97</xdr:row>
      <xdr:rowOff>52806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33503"/>
          <a:ext cx="838200" cy="4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52806</xdr:rowOff>
    </xdr:from>
    <xdr:to>
      <xdr:col>50</xdr:col>
      <xdr:colOff>114300</xdr:colOff>
      <xdr:row>97</xdr:row>
      <xdr:rowOff>166078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83456"/>
          <a:ext cx="889000" cy="1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160826</xdr:rowOff>
    </xdr:from>
    <xdr:to>
      <xdr:col>45</xdr:col>
      <xdr:colOff>177800</xdr:colOff>
      <xdr:row>97</xdr:row>
      <xdr:rowOff>166078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91476"/>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160826</xdr:rowOff>
    </xdr:from>
    <xdr:to>
      <xdr:col>41</xdr:col>
      <xdr:colOff>50800</xdr:colOff>
      <xdr:row>98</xdr:row>
      <xdr:rowOff>62106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91476"/>
          <a:ext cx="889000" cy="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123503</xdr:rowOff>
    </xdr:from>
    <xdr:to>
      <xdr:col>55</xdr:col>
      <xdr:colOff>50800</xdr:colOff>
      <xdr:row>97</xdr:row>
      <xdr:rowOff>53653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146380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2006</xdr:rowOff>
    </xdr:from>
    <xdr:to>
      <xdr:col>50</xdr:col>
      <xdr:colOff>165100</xdr:colOff>
      <xdr:row>97</xdr:row>
      <xdr:rowOff>103606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94733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2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115278</xdr:rowOff>
    </xdr:from>
    <xdr:to>
      <xdr:col>46</xdr:col>
      <xdr:colOff>38100</xdr:colOff>
      <xdr:row>98</xdr:row>
      <xdr:rowOff>45428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36555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3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110026</xdr:rowOff>
    </xdr:from>
    <xdr:to>
      <xdr:col>41</xdr:col>
      <xdr:colOff>101600</xdr:colOff>
      <xdr:row>98</xdr:row>
      <xdr:rowOff>40176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31303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3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11306</xdr:rowOff>
    </xdr:from>
    <xdr:to>
      <xdr:col>36</xdr:col>
      <xdr:colOff>165100</xdr:colOff>
      <xdr:row>98</xdr:row>
      <xdr:rowOff>112906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104033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124811</xdr:rowOff>
    </xdr:from>
    <xdr:to>
      <xdr:col>85</xdr:col>
      <xdr:colOff>127000</xdr:colOff>
      <xdr:row>38</xdr:row>
      <xdr:rowOff>129902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9911"/>
          <a:ext cx="8382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115981</xdr:rowOff>
    </xdr:from>
    <xdr:to>
      <xdr:col>81</xdr:col>
      <xdr:colOff>50800</xdr:colOff>
      <xdr:row>38</xdr:row>
      <xdr:rowOff>129902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31081"/>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63958</xdr:rowOff>
    </xdr:from>
    <xdr:to>
      <xdr:col>76</xdr:col>
      <xdr:colOff>114300</xdr:colOff>
      <xdr:row>38</xdr:row>
      <xdr:rowOff>115981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79058"/>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63958</xdr:rowOff>
    </xdr:from>
    <xdr:to>
      <xdr:col>71</xdr:col>
      <xdr:colOff>177800</xdr:colOff>
      <xdr:row>38</xdr:row>
      <xdr:rowOff>115827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79058"/>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74011</xdr:rowOff>
    </xdr:from>
    <xdr:to>
      <xdr:col>85</xdr:col>
      <xdr:colOff>177800</xdr:colOff>
      <xdr:row>39</xdr:row>
      <xdr:rowOff>4161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79102</xdr:rowOff>
    </xdr:from>
    <xdr:to>
      <xdr:col>81</xdr:col>
      <xdr:colOff>101600</xdr:colOff>
      <xdr:row>39</xdr:row>
      <xdr:rowOff>9252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65181</xdr:rowOff>
    </xdr:from>
    <xdr:to>
      <xdr:col>76</xdr:col>
      <xdr:colOff>165100</xdr:colOff>
      <xdr:row>38</xdr:row>
      <xdr:rowOff>166781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157908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13158</xdr:rowOff>
    </xdr:from>
    <xdr:to>
      <xdr:col>72</xdr:col>
      <xdr:colOff>38100</xdr:colOff>
      <xdr:row>38</xdr:row>
      <xdr:rowOff>114758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131285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65027</xdr:rowOff>
    </xdr:from>
    <xdr:to>
      <xdr:col>67</xdr:col>
      <xdr:colOff>101600</xdr:colOff>
      <xdr:row>38</xdr:row>
      <xdr:rowOff>166627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157754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7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88919</xdr:rowOff>
    </xdr:from>
    <xdr:to>
      <xdr:col>85</xdr:col>
      <xdr:colOff>127000</xdr:colOff>
      <xdr:row>77</xdr:row>
      <xdr:rowOff>104908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0569"/>
          <a:ext cx="8382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104908</xdr:rowOff>
    </xdr:from>
    <xdr:to>
      <xdr:col>81</xdr:col>
      <xdr:colOff>50800</xdr:colOff>
      <xdr:row>77</xdr:row>
      <xdr:rowOff>119428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06558"/>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119428</xdr:rowOff>
    </xdr:from>
    <xdr:to>
      <xdr:col>76</xdr:col>
      <xdr:colOff>114300</xdr:colOff>
      <xdr:row>77</xdr:row>
      <xdr:rowOff>135879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1078"/>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129012</xdr:rowOff>
    </xdr:from>
    <xdr:to>
      <xdr:col>71</xdr:col>
      <xdr:colOff>177800</xdr:colOff>
      <xdr:row>77</xdr:row>
      <xdr:rowOff>135879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30662"/>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38119</xdr:rowOff>
    </xdr:from>
    <xdr:to>
      <xdr:col>85</xdr:col>
      <xdr:colOff>177800</xdr:colOff>
      <xdr:row>77</xdr:row>
      <xdr:rowOff>139719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54108</xdr:rowOff>
    </xdr:from>
    <xdr:to>
      <xdr:col>81</xdr:col>
      <xdr:colOff>101600</xdr:colOff>
      <xdr:row>77</xdr:row>
      <xdr:rowOff>155708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146835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68628</xdr:rowOff>
    </xdr:from>
    <xdr:to>
      <xdr:col>76</xdr:col>
      <xdr:colOff>165100</xdr:colOff>
      <xdr:row>77</xdr:row>
      <xdr:rowOff>170228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161355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6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85079</xdr:rowOff>
    </xdr:from>
    <xdr:to>
      <xdr:col>72</xdr:col>
      <xdr:colOff>38100</xdr:colOff>
      <xdr:row>78</xdr:row>
      <xdr:rowOff>15229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6356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7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78212</xdr:rowOff>
    </xdr:from>
    <xdr:to>
      <xdr:col>67</xdr:col>
      <xdr:colOff>101600</xdr:colOff>
      <xdr:row>78</xdr:row>
      <xdr:rowOff>8362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170939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7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47290</xdr:rowOff>
    </xdr:from>
    <xdr:to>
      <xdr:col>85</xdr:col>
      <xdr:colOff>127000</xdr:colOff>
      <xdr:row>98</xdr:row>
      <xdr:rowOff>130048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49390"/>
          <a:ext cx="838200" cy="8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125737</xdr:rowOff>
    </xdr:from>
    <xdr:to>
      <xdr:col>81</xdr:col>
      <xdr:colOff>50800</xdr:colOff>
      <xdr:row>98</xdr:row>
      <xdr:rowOff>130048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27837"/>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123110</xdr:rowOff>
    </xdr:from>
    <xdr:to>
      <xdr:col>76</xdr:col>
      <xdr:colOff>114300</xdr:colOff>
      <xdr:row>98</xdr:row>
      <xdr:rowOff>125737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25210"/>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123110</xdr:rowOff>
    </xdr:from>
    <xdr:to>
      <xdr:col>71</xdr:col>
      <xdr:colOff>177800</xdr:colOff>
      <xdr:row>98</xdr:row>
      <xdr:rowOff>129738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5210"/>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167940</xdr:rowOff>
    </xdr:from>
    <xdr:to>
      <xdr:col>85</xdr:col>
      <xdr:colOff>177800</xdr:colOff>
      <xdr:row>98</xdr:row>
      <xdr:rowOff>98090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127317</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79248</xdr:rowOff>
    </xdr:from>
    <xdr:to>
      <xdr:col>81</xdr:col>
      <xdr:colOff>101600</xdr:colOff>
      <xdr:row>99</xdr:row>
      <xdr:rowOff>9398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74937</xdr:rowOff>
    </xdr:from>
    <xdr:to>
      <xdr:col>76</xdr:col>
      <xdr:colOff>165100</xdr:colOff>
      <xdr:row>99</xdr:row>
      <xdr:rowOff>5087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167664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72310</xdr:rowOff>
    </xdr:from>
    <xdr:to>
      <xdr:col>72</xdr:col>
      <xdr:colOff>38100</xdr:colOff>
      <xdr:row>99</xdr:row>
      <xdr:rowOff>2460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165037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78938</xdr:rowOff>
    </xdr:from>
    <xdr:to>
      <xdr:col>67</xdr:col>
      <xdr:colOff>101600</xdr:colOff>
      <xdr:row>99</xdr:row>
      <xdr:rowOff>9088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18836</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05386"/>
          <a:ext cx="838200" cy="8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18836</xdr:rowOff>
    </xdr:from>
    <xdr:to>
      <xdr:col>111</xdr:col>
      <xdr:colOff>177800</xdr:colOff>
      <xdr:row>39</xdr:row>
      <xdr:rowOff>53191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05386"/>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141921</xdr:rowOff>
    </xdr:from>
    <xdr:to>
      <xdr:col>107</xdr:col>
      <xdr:colOff>50800</xdr:colOff>
      <xdr:row>39</xdr:row>
      <xdr:rowOff>53191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7021"/>
          <a:ext cx="8890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141921</xdr:rowOff>
    </xdr:from>
    <xdr:to>
      <xdr:col>102</xdr:col>
      <xdr:colOff>114300</xdr:colOff>
      <xdr:row>39</xdr:row>
      <xdr:rowOff>17138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57021"/>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139486</xdr:rowOff>
    </xdr:from>
    <xdr:to>
      <xdr:col>112</xdr:col>
      <xdr:colOff>38100</xdr:colOff>
      <xdr:row>39</xdr:row>
      <xdr:rowOff>69636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60763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2391</xdr:rowOff>
    </xdr:from>
    <xdr:to>
      <xdr:col>107</xdr:col>
      <xdr:colOff>101600</xdr:colOff>
      <xdr:row>39</xdr:row>
      <xdr:rowOff>103991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120518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4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91121</xdr:rowOff>
    </xdr:from>
    <xdr:to>
      <xdr:col>102</xdr:col>
      <xdr:colOff>165100</xdr:colOff>
      <xdr:row>39</xdr:row>
      <xdr:rowOff>21271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37798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137788</xdr:rowOff>
    </xdr:from>
    <xdr:to>
      <xdr:col>98</xdr:col>
      <xdr:colOff>38100</xdr:colOff>
      <xdr:row>39</xdr:row>
      <xdr:rowOff>67938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84465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137708</xdr:rowOff>
    </xdr:from>
    <xdr:to>
      <xdr:col>116</xdr:col>
      <xdr:colOff>63500</xdr:colOff>
      <xdr:row>57</xdr:row>
      <xdr:rowOff>151799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10358"/>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137708</xdr:rowOff>
    </xdr:from>
    <xdr:to>
      <xdr:col>111</xdr:col>
      <xdr:colOff>177800</xdr:colOff>
      <xdr:row>58</xdr:row>
      <xdr:rowOff>46170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10358"/>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46170</xdr:rowOff>
    </xdr:from>
    <xdr:to>
      <xdr:col>107</xdr:col>
      <xdr:colOff>50800</xdr:colOff>
      <xdr:row>58</xdr:row>
      <xdr:rowOff>52228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9027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52228</xdr:rowOff>
    </xdr:from>
    <xdr:to>
      <xdr:col>102</xdr:col>
      <xdr:colOff>114300</xdr:colOff>
      <xdr:row>58</xdr:row>
      <xdr:rowOff>58939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96328"/>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100999</xdr:rowOff>
    </xdr:from>
    <xdr:to>
      <xdr:col>116</xdr:col>
      <xdr:colOff>114300</xdr:colOff>
      <xdr:row>58</xdr:row>
      <xdr:rowOff>31149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123876</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86908</xdr:rowOff>
    </xdr:from>
    <xdr:to>
      <xdr:col>112</xdr:col>
      <xdr:colOff>38100</xdr:colOff>
      <xdr:row>58</xdr:row>
      <xdr:rowOff>17058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33585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166820</xdr:rowOff>
    </xdr:from>
    <xdr:to>
      <xdr:col>107</xdr:col>
      <xdr:colOff>101600</xdr:colOff>
      <xdr:row>58</xdr:row>
      <xdr:rowOff>96970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113497</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1428</xdr:rowOff>
    </xdr:from>
    <xdr:to>
      <xdr:col>102</xdr:col>
      <xdr:colOff>165100</xdr:colOff>
      <xdr:row>58</xdr:row>
      <xdr:rowOff>103028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119555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8139</xdr:rowOff>
    </xdr:from>
    <xdr:to>
      <xdr:col>98</xdr:col>
      <xdr:colOff>38100</xdr:colOff>
      <xdr:row>58</xdr:row>
      <xdr:rowOff>109739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126266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170241</xdr:rowOff>
    </xdr:from>
    <xdr:to>
      <xdr:col>116</xdr:col>
      <xdr:colOff>63500</xdr:colOff>
      <xdr:row>75</xdr:row>
      <xdr:rowOff>110750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686091"/>
          <a:ext cx="8382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69255</xdr:rowOff>
    </xdr:from>
    <xdr:to>
      <xdr:col>111</xdr:col>
      <xdr:colOff>177800</xdr:colOff>
      <xdr:row>75</xdr:row>
      <xdr:rowOff>110750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928005"/>
          <a:ext cx="8890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69255</xdr:rowOff>
    </xdr:from>
    <xdr:to>
      <xdr:col>107</xdr:col>
      <xdr:colOff>50800</xdr:colOff>
      <xdr:row>76</xdr:row>
      <xdr:rowOff>79249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28005"/>
          <a:ext cx="889000" cy="18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68952</xdr:rowOff>
    </xdr:from>
    <xdr:to>
      <xdr:col>102</xdr:col>
      <xdr:colOff>114300</xdr:colOff>
      <xdr:row>76</xdr:row>
      <xdr:rowOff>79249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99152"/>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119441</xdr:rowOff>
    </xdr:from>
    <xdr:to>
      <xdr:col>116</xdr:col>
      <xdr:colOff>114300</xdr:colOff>
      <xdr:row>74</xdr:row>
      <xdr:rowOff>49591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3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142318</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48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59950</xdr:rowOff>
    </xdr:from>
    <xdr:to>
      <xdr:col>112</xdr:col>
      <xdr:colOff>38100</xdr:colOff>
      <xdr:row>75</xdr:row>
      <xdr:rowOff>161550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6627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9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18455</xdr:rowOff>
    </xdr:from>
    <xdr:to>
      <xdr:col>107</xdr:col>
      <xdr:colOff>101600</xdr:colOff>
      <xdr:row>75</xdr:row>
      <xdr:rowOff>120055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136582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5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28449</xdr:rowOff>
    </xdr:from>
    <xdr:to>
      <xdr:col>102</xdr:col>
      <xdr:colOff>165100</xdr:colOff>
      <xdr:row>76</xdr:row>
      <xdr:rowOff>130049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5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18152</xdr:rowOff>
    </xdr:from>
    <xdr:to>
      <xdr:col>98</xdr:col>
      <xdr:colOff>38100</xdr:colOff>
      <xdr:row>76</xdr:row>
      <xdr:rowOff>119752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110879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補助費が減少している大きな要因は、令和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年度に特別定額給付金事業や新型コロナウイルス感染症対応地方創生臨時交付金を活用した事業を多く実施したためである。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扶助費は、住民税非課税世帯等臨時特別給付金事業や子育て世帯の給付金事業の実施により増加している。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年度より国民健康保険町立和寒病院が診療所化したことに伴い大きく増加している。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また積立金についても、病院会計の廃止に伴い残余現金を一般会計基金へ積立てたため大きく増加している。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今後、公共施設の老朽化により維持補修費の増加が見込まれる。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公共施設総合管理計画や個別施設計画に基づき施設の維持に係る経費の平準化や施設の統廃合、解体等を検討しながら事業費の減少を目指す。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北海道和寒町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
3,087
225.11
5,161,610
4,964,298
110,577
2,948,629
3,615,891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63367</xdr:rowOff>
    </xdr:from>
    <xdr:to>
      <xdr:col>24</xdr:col>
      <xdr:colOff>63500</xdr:colOff>
      <xdr:row>37</xdr:row>
      <xdr:rowOff>75387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07017"/>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60338</xdr:rowOff>
    </xdr:from>
    <xdr:to>
      <xdr:col>19</xdr:col>
      <xdr:colOff>177800</xdr:colOff>
      <xdr:row>37</xdr:row>
      <xdr:rowOff>75387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03988"/>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58566</xdr:rowOff>
    </xdr:from>
    <xdr:to>
      <xdr:col>15</xdr:col>
      <xdr:colOff>50800</xdr:colOff>
      <xdr:row>37</xdr:row>
      <xdr:rowOff>60338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221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58566</xdr:rowOff>
    </xdr:from>
    <xdr:to>
      <xdr:col>10</xdr:col>
      <xdr:colOff>114300</xdr:colOff>
      <xdr:row>37</xdr:row>
      <xdr:rowOff>63005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2216"/>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12567</xdr:rowOff>
    </xdr:from>
    <xdr:to>
      <xdr:col>24</xdr:col>
      <xdr:colOff>114300</xdr:colOff>
      <xdr:row>37</xdr:row>
      <xdr:rowOff>114167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162444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24587</xdr:rowOff>
    </xdr:from>
    <xdr:to>
      <xdr:col>20</xdr:col>
      <xdr:colOff>38100</xdr:colOff>
      <xdr:row>37</xdr:row>
      <xdr:rowOff>126187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117314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9538</xdr:rowOff>
    </xdr:from>
    <xdr:to>
      <xdr:col>15</xdr:col>
      <xdr:colOff>101600</xdr:colOff>
      <xdr:row>37</xdr:row>
      <xdr:rowOff>111138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102265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7766</xdr:rowOff>
    </xdr:from>
    <xdr:to>
      <xdr:col>10</xdr:col>
      <xdr:colOff>165100</xdr:colOff>
      <xdr:row>37</xdr:row>
      <xdr:rowOff>109366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100493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12205</xdr:rowOff>
    </xdr:from>
    <xdr:to>
      <xdr:col>6</xdr:col>
      <xdr:colOff>38100</xdr:colOff>
      <xdr:row>37</xdr:row>
      <xdr:rowOff>113805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104932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63362</xdr:rowOff>
    </xdr:from>
    <xdr:to>
      <xdr:col>24</xdr:col>
      <xdr:colOff>63500</xdr:colOff>
      <xdr:row>58</xdr:row>
      <xdr:rowOff>80380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7462"/>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80380</xdr:rowOff>
    </xdr:from>
    <xdr:to>
      <xdr:col>19</xdr:col>
      <xdr:colOff>177800</xdr:colOff>
      <xdr:row>58</xdr:row>
      <xdr:rowOff>103888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4480"/>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101701</xdr:rowOff>
    </xdr:from>
    <xdr:to>
      <xdr:col>15</xdr:col>
      <xdr:colOff>50800</xdr:colOff>
      <xdr:row>58</xdr:row>
      <xdr:rowOff>103888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5801"/>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101701</xdr:rowOff>
    </xdr:from>
    <xdr:to>
      <xdr:col>10</xdr:col>
      <xdr:colOff>114300</xdr:colOff>
      <xdr:row>58</xdr:row>
      <xdr:rowOff>103791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5801"/>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12562</xdr:rowOff>
    </xdr:from>
    <xdr:to>
      <xdr:col>24</xdr:col>
      <xdr:colOff>114300</xdr:colOff>
      <xdr:row>58</xdr:row>
      <xdr:rowOff>114162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29580</xdr:rowOff>
    </xdr:from>
    <xdr:to>
      <xdr:col>20</xdr:col>
      <xdr:colOff>38100</xdr:colOff>
      <xdr:row>58</xdr:row>
      <xdr:rowOff>131180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122307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53088</xdr:rowOff>
    </xdr:from>
    <xdr:to>
      <xdr:col>15</xdr:col>
      <xdr:colOff>101600</xdr:colOff>
      <xdr:row>58</xdr:row>
      <xdr:rowOff>154688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145815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50901</xdr:rowOff>
    </xdr:from>
    <xdr:to>
      <xdr:col>10</xdr:col>
      <xdr:colOff>165100</xdr:colOff>
      <xdr:row>58</xdr:row>
      <xdr:rowOff>152501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143628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52991</xdr:rowOff>
    </xdr:from>
    <xdr:to>
      <xdr:col>6</xdr:col>
      <xdr:colOff>38100</xdr:colOff>
      <xdr:row>58</xdr:row>
      <xdr:rowOff>154591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145718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59026</xdr:rowOff>
    </xdr:from>
    <xdr:to>
      <xdr:col>24</xdr:col>
      <xdr:colOff>63500</xdr:colOff>
      <xdr:row>78</xdr:row>
      <xdr:rowOff>146904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32126"/>
          <a:ext cx="838200" cy="8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146904</xdr:rowOff>
    </xdr:from>
    <xdr:to>
      <xdr:col>19</xdr:col>
      <xdr:colOff>177800</xdr:colOff>
      <xdr:row>78</xdr:row>
      <xdr:rowOff>157116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20004"/>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157116</xdr:rowOff>
    </xdr:from>
    <xdr:to>
      <xdr:col>15</xdr:col>
      <xdr:colOff>50800</xdr:colOff>
      <xdr:row>79</xdr:row>
      <xdr:rowOff>60696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30216"/>
          <a:ext cx="8890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60696</xdr:rowOff>
    </xdr:from>
    <xdr:to>
      <xdr:col>10</xdr:col>
      <xdr:colOff>114300</xdr:colOff>
      <xdr:row>79</xdr:row>
      <xdr:rowOff>74416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05246"/>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8226</xdr:rowOff>
    </xdr:from>
    <xdr:to>
      <xdr:col>24</xdr:col>
      <xdr:colOff>114300</xdr:colOff>
      <xdr:row>78</xdr:row>
      <xdr:rowOff>109826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31103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3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96104</xdr:rowOff>
    </xdr:from>
    <xdr:to>
      <xdr:col>20</xdr:col>
      <xdr:colOff>38100</xdr:colOff>
      <xdr:row>79</xdr:row>
      <xdr:rowOff>26254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42781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4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106316</xdr:rowOff>
    </xdr:from>
    <xdr:to>
      <xdr:col>15</xdr:col>
      <xdr:colOff>101600</xdr:colOff>
      <xdr:row>79</xdr:row>
      <xdr:rowOff>36466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52993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9896</xdr:rowOff>
    </xdr:from>
    <xdr:to>
      <xdr:col>10</xdr:col>
      <xdr:colOff>165100</xdr:colOff>
      <xdr:row>79</xdr:row>
      <xdr:rowOff>111496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102623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4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23616</xdr:rowOff>
    </xdr:from>
    <xdr:to>
      <xdr:col>6</xdr:col>
      <xdr:colOff>38100</xdr:colOff>
      <xdr:row>79</xdr:row>
      <xdr:rowOff>125216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116343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6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40935</xdr:rowOff>
    </xdr:from>
    <xdr:to>
      <xdr:col>24</xdr:col>
      <xdr:colOff>63500</xdr:colOff>
      <xdr:row>96</xdr:row>
      <xdr:rowOff>92582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00135"/>
          <a:ext cx="8382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39622</xdr:rowOff>
    </xdr:from>
    <xdr:to>
      <xdr:col>19</xdr:col>
      <xdr:colOff>177800</xdr:colOff>
      <xdr:row>96</xdr:row>
      <xdr:rowOff>40935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98822"/>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39622</xdr:rowOff>
    </xdr:from>
    <xdr:to>
      <xdr:col>15</xdr:col>
      <xdr:colOff>50800</xdr:colOff>
      <xdr:row>96</xdr:row>
      <xdr:rowOff>135582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98822"/>
          <a:ext cx="889000" cy="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135582</xdr:rowOff>
    </xdr:from>
    <xdr:to>
      <xdr:col>10</xdr:col>
      <xdr:colOff>114300</xdr:colOff>
      <xdr:row>96</xdr:row>
      <xdr:rowOff>137264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94782"/>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41782</xdr:rowOff>
    </xdr:from>
    <xdr:to>
      <xdr:col>24</xdr:col>
      <xdr:colOff>114300</xdr:colOff>
      <xdr:row>96</xdr:row>
      <xdr:rowOff>143382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64659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5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161585</xdr:rowOff>
    </xdr:from>
    <xdr:to>
      <xdr:col>20</xdr:col>
      <xdr:colOff>38100</xdr:colOff>
      <xdr:row>96</xdr:row>
      <xdr:rowOff>91735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108262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2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160272</xdr:rowOff>
    </xdr:from>
    <xdr:to>
      <xdr:col>15</xdr:col>
      <xdr:colOff>101600</xdr:colOff>
      <xdr:row>96</xdr:row>
      <xdr:rowOff>90422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106949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84782</xdr:rowOff>
    </xdr:from>
    <xdr:to>
      <xdr:col>10</xdr:col>
      <xdr:colOff>165100</xdr:colOff>
      <xdr:row>97</xdr:row>
      <xdr:rowOff>14932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31459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86464</xdr:rowOff>
    </xdr:from>
    <xdr:to>
      <xdr:col>6</xdr:col>
      <xdr:colOff>38100</xdr:colOff>
      <xdr:row>97</xdr:row>
      <xdr:rowOff>16614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33141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2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115297</xdr:rowOff>
    </xdr:from>
    <xdr:to>
      <xdr:col>55</xdr:col>
      <xdr:colOff>0</xdr:colOff>
      <xdr:row>57</xdr:row>
      <xdr:rowOff>161883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87947"/>
          <a:ext cx="838200" cy="4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115297</xdr:rowOff>
    </xdr:from>
    <xdr:to>
      <xdr:col>50</xdr:col>
      <xdr:colOff>114300</xdr:colOff>
      <xdr:row>57</xdr:row>
      <xdr:rowOff>130141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87947"/>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130141</xdr:rowOff>
    </xdr:from>
    <xdr:to>
      <xdr:col>45</xdr:col>
      <xdr:colOff>177800</xdr:colOff>
      <xdr:row>57</xdr:row>
      <xdr:rowOff>146882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2791"/>
          <a:ext cx="8890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140894</xdr:rowOff>
    </xdr:from>
    <xdr:to>
      <xdr:col>41</xdr:col>
      <xdr:colOff>50800</xdr:colOff>
      <xdr:row>57</xdr:row>
      <xdr:rowOff>146882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13544"/>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111083</xdr:rowOff>
    </xdr:from>
    <xdr:to>
      <xdr:col>55</xdr:col>
      <xdr:colOff>50800</xdr:colOff>
      <xdr:row>58</xdr:row>
      <xdr:rowOff>41233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133960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64497</xdr:rowOff>
    </xdr:from>
    <xdr:to>
      <xdr:col>50</xdr:col>
      <xdr:colOff>165100</xdr:colOff>
      <xdr:row>57</xdr:row>
      <xdr:rowOff>166097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11174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1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79341</xdr:rowOff>
    </xdr:from>
    <xdr:to>
      <xdr:col>46</xdr:col>
      <xdr:colOff>38100</xdr:colOff>
      <xdr:row>58</xdr:row>
      <xdr:rowOff>9491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26018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2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96082</xdr:rowOff>
    </xdr:from>
    <xdr:to>
      <xdr:col>41</xdr:col>
      <xdr:colOff>101600</xdr:colOff>
      <xdr:row>58</xdr:row>
      <xdr:rowOff>26232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42759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90094</xdr:rowOff>
    </xdr:from>
    <xdr:to>
      <xdr:col>36</xdr:col>
      <xdr:colOff>165100</xdr:colOff>
      <xdr:row>58</xdr:row>
      <xdr:rowOff>20244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36771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166998</xdr:rowOff>
    </xdr:from>
    <xdr:to>
      <xdr:col>55</xdr:col>
      <xdr:colOff>0</xdr:colOff>
      <xdr:row>78</xdr:row>
      <xdr:rowOff>23506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8648"/>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166998</xdr:rowOff>
    </xdr:from>
    <xdr:to>
      <xdr:col>50</xdr:col>
      <xdr:colOff>114300</xdr:colOff>
      <xdr:row>78</xdr:row>
      <xdr:rowOff>64075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8648"/>
          <a:ext cx="889000" cy="6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52158</xdr:rowOff>
    </xdr:from>
    <xdr:to>
      <xdr:col>45</xdr:col>
      <xdr:colOff>177800</xdr:colOff>
      <xdr:row>78</xdr:row>
      <xdr:rowOff>64075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25258"/>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52158</xdr:rowOff>
    </xdr:from>
    <xdr:to>
      <xdr:col>41</xdr:col>
      <xdr:colOff>50800</xdr:colOff>
      <xdr:row>78</xdr:row>
      <xdr:rowOff>54039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25258"/>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144156</xdr:rowOff>
    </xdr:from>
    <xdr:to>
      <xdr:col>55</xdr:col>
      <xdr:colOff>50800</xdr:colOff>
      <xdr:row>78</xdr:row>
      <xdr:rowOff>74306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116198</xdr:rowOff>
    </xdr:from>
    <xdr:to>
      <xdr:col>50</xdr:col>
      <xdr:colOff>165100</xdr:colOff>
      <xdr:row>78</xdr:row>
      <xdr:rowOff>46348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37475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13275</xdr:rowOff>
    </xdr:from>
    <xdr:to>
      <xdr:col>46</xdr:col>
      <xdr:colOff>38100</xdr:colOff>
      <xdr:row>78</xdr:row>
      <xdr:rowOff>114875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1358</xdr:rowOff>
    </xdr:from>
    <xdr:to>
      <xdr:col>41</xdr:col>
      <xdr:colOff>101600</xdr:colOff>
      <xdr:row>78</xdr:row>
      <xdr:rowOff>102958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94085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3239</xdr:rowOff>
    </xdr:from>
    <xdr:to>
      <xdr:col>36</xdr:col>
      <xdr:colOff>165100</xdr:colOff>
      <xdr:row>78</xdr:row>
      <xdr:rowOff>104839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95966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6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107347</xdr:rowOff>
    </xdr:from>
    <xdr:to>
      <xdr:col>55</xdr:col>
      <xdr:colOff>0</xdr:colOff>
      <xdr:row>95</xdr:row>
      <xdr:rowOff>136539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95097"/>
          <a:ext cx="8382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136539</xdr:rowOff>
    </xdr:from>
    <xdr:to>
      <xdr:col>50</xdr:col>
      <xdr:colOff>114300</xdr:colOff>
      <xdr:row>96</xdr:row>
      <xdr:rowOff>6296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24289"/>
          <a:ext cx="889000" cy="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6296</xdr:rowOff>
    </xdr:from>
    <xdr:to>
      <xdr:col>45</xdr:col>
      <xdr:colOff>177800</xdr:colOff>
      <xdr:row>96</xdr:row>
      <xdr:rowOff>35920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465496"/>
          <a:ext cx="889000" cy="2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125223</xdr:rowOff>
    </xdr:from>
    <xdr:to>
      <xdr:col>41</xdr:col>
      <xdr:colOff>50800</xdr:colOff>
      <xdr:row>96</xdr:row>
      <xdr:rowOff>35920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12973"/>
          <a:ext cx="889000" cy="8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56547</xdr:rowOff>
    </xdr:from>
    <xdr:to>
      <xdr:col>55</xdr:col>
      <xdr:colOff>50800</xdr:colOff>
      <xdr:row>95</xdr:row>
      <xdr:rowOff>158147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79424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9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85739</xdr:rowOff>
    </xdr:from>
    <xdr:to>
      <xdr:col>50</xdr:col>
      <xdr:colOff>165100</xdr:colOff>
      <xdr:row>96</xdr:row>
      <xdr:rowOff>15889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32416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4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126946</xdr:rowOff>
    </xdr:from>
    <xdr:to>
      <xdr:col>46</xdr:col>
      <xdr:colOff>38100</xdr:colOff>
      <xdr:row>96</xdr:row>
      <xdr:rowOff>57096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73623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156570</xdr:rowOff>
    </xdr:from>
    <xdr:to>
      <xdr:col>41</xdr:col>
      <xdr:colOff>101600</xdr:colOff>
      <xdr:row>96</xdr:row>
      <xdr:rowOff>86720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103247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1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74423</xdr:rowOff>
    </xdr:from>
    <xdr:to>
      <xdr:col>36</xdr:col>
      <xdr:colOff>165100</xdr:colOff>
      <xdr:row>96</xdr:row>
      <xdr:rowOff>4573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21100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3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9847</xdr:rowOff>
    </xdr:from>
    <xdr:to>
      <xdr:col>85</xdr:col>
      <xdr:colOff>127000</xdr:colOff>
      <xdr:row>37</xdr:row>
      <xdr:rowOff>53967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53497"/>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17506</xdr:rowOff>
    </xdr:from>
    <xdr:to>
      <xdr:col>81</xdr:col>
      <xdr:colOff>50800</xdr:colOff>
      <xdr:row>37</xdr:row>
      <xdr:rowOff>53967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61156"/>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17506</xdr:rowOff>
    </xdr:from>
    <xdr:to>
      <xdr:col>76</xdr:col>
      <xdr:colOff>114300</xdr:colOff>
      <xdr:row>37</xdr:row>
      <xdr:rowOff>49708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61156"/>
          <a:ext cx="889000" cy="3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116314</xdr:rowOff>
    </xdr:from>
    <xdr:to>
      <xdr:col>71</xdr:col>
      <xdr:colOff>177800</xdr:colOff>
      <xdr:row>37</xdr:row>
      <xdr:rowOff>49708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88514"/>
          <a:ext cx="889000" cy="10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130497</xdr:rowOff>
    </xdr:from>
    <xdr:to>
      <xdr:col>85</xdr:col>
      <xdr:colOff>177800</xdr:colOff>
      <xdr:row>37</xdr:row>
      <xdr:rowOff>60647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108924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8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3167</xdr:rowOff>
    </xdr:from>
    <xdr:to>
      <xdr:col>81</xdr:col>
      <xdr:colOff>101600</xdr:colOff>
      <xdr:row>37</xdr:row>
      <xdr:rowOff>104767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95894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138156</xdr:rowOff>
    </xdr:from>
    <xdr:to>
      <xdr:col>76</xdr:col>
      <xdr:colOff>165100</xdr:colOff>
      <xdr:row>37</xdr:row>
      <xdr:rowOff>68306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59433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170358</xdr:rowOff>
    </xdr:from>
    <xdr:to>
      <xdr:col>72</xdr:col>
      <xdr:colOff>38100</xdr:colOff>
      <xdr:row>37</xdr:row>
      <xdr:rowOff>100508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91635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65514</xdr:rowOff>
    </xdr:from>
    <xdr:to>
      <xdr:col>67</xdr:col>
      <xdr:colOff>101600</xdr:colOff>
      <xdr:row>36</xdr:row>
      <xdr:rowOff>167114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139716</xdr:rowOff>
    </xdr:from>
    <xdr:to>
      <xdr:col>85</xdr:col>
      <xdr:colOff>127000</xdr:colOff>
      <xdr:row>57</xdr:row>
      <xdr:rowOff>141121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12366"/>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141121</xdr:rowOff>
    </xdr:from>
    <xdr:to>
      <xdr:col>81</xdr:col>
      <xdr:colOff>50800</xdr:colOff>
      <xdr:row>58</xdr:row>
      <xdr:rowOff>9531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3771"/>
          <a:ext cx="889000" cy="3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3994</xdr:rowOff>
    </xdr:from>
    <xdr:to>
      <xdr:col>76</xdr:col>
      <xdr:colOff>114300</xdr:colOff>
      <xdr:row>58</xdr:row>
      <xdr:rowOff>9531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48094"/>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168825</xdr:rowOff>
    </xdr:from>
    <xdr:to>
      <xdr:col>71</xdr:col>
      <xdr:colOff>177800</xdr:colOff>
      <xdr:row>58</xdr:row>
      <xdr:rowOff>3994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41475"/>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88916</xdr:rowOff>
    </xdr:from>
    <xdr:to>
      <xdr:col>85</xdr:col>
      <xdr:colOff>177800</xdr:colOff>
      <xdr:row>58</xdr:row>
      <xdr:rowOff>19066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67343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90321</xdr:rowOff>
    </xdr:from>
    <xdr:to>
      <xdr:col>81</xdr:col>
      <xdr:colOff>101600</xdr:colOff>
      <xdr:row>58</xdr:row>
      <xdr:rowOff>20471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11598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5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130181</xdr:rowOff>
    </xdr:from>
    <xdr:to>
      <xdr:col>76</xdr:col>
      <xdr:colOff>165100</xdr:colOff>
      <xdr:row>58</xdr:row>
      <xdr:rowOff>60331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51458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9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124644</xdr:rowOff>
    </xdr:from>
    <xdr:to>
      <xdr:col>72</xdr:col>
      <xdr:colOff>38100</xdr:colOff>
      <xdr:row>58</xdr:row>
      <xdr:rowOff>54794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45921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118025</xdr:rowOff>
    </xdr:from>
    <xdr:to>
      <xdr:col>67</xdr:col>
      <xdr:colOff>101600</xdr:colOff>
      <xdr:row>58</xdr:row>
      <xdr:rowOff>48175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39302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8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124811</xdr:rowOff>
    </xdr:from>
    <xdr:to>
      <xdr:col>85</xdr:col>
      <xdr:colOff>127000</xdr:colOff>
      <xdr:row>78</xdr:row>
      <xdr:rowOff>129902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7911"/>
          <a:ext cx="8382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115981</xdr:rowOff>
    </xdr:from>
    <xdr:to>
      <xdr:col>81</xdr:col>
      <xdr:colOff>50800</xdr:colOff>
      <xdr:row>78</xdr:row>
      <xdr:rowOff>129902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89081"/>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63957</xdr:rowOff>
    </xdr:from>
    <xdr:to>
      <xdr:col>76</xdr:col>
      <xdr:colOff>114300</xdr:colOff>
      <xdr:row>78</xdr:row>
      <xdr:rowOff>115981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37057"/>
          <a:ext cx="889000" cy="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63957</xdr:rowOff>
    </xdr:from>
    <xdr:to>
      <xdr:col>71</xdr:col>
      <xdr:colOff>177800</xdr:colOff>
      <xdr:row>78</xdr:row>
      <xdr:rowOff>115827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37057"/>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74011</xdr:rowOff>
    </xdr:from>
    <xdr:to>
      <xdr:col>85</xdr:col>
      <xdr:colOff>177800</xdr:colOff>
      <xdr:row>79</xdr:row>
      <xdr:rowOff>4161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79102</xdr:rowOff>
    </xdr:from>
    <xdr:to>
      <xdr:col>81</xdr:col>
      <xdr:colOff>101600</xdr:colOff>
      <xdr:row>79</xdr:row>
      <xdr:rowOff>9252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65181</xdr:rowOff>
    </xdr:from>
    <xdr:to>
      <xdr:col>76</xdr:col>
      <xdr:colOff>165100</xdr:colOff>
      <xdr:row>78</xdr:row>
      <xdr:rowOff>166781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157908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13157</xdr:rowOff>
    </xdr:from>
    <xdr:to>
      <xdr:col>72</xdr:col>
      <xdr:colOff>38100</xdr:colOff>
      <xdr:row>78</xdr:row>
      <xdr:rowOff>114757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131284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65027</xdr:rowOff>
    </xdr:from>
    <xdr:to>
      <xdr:col>67</xdr:col>
      <xdr:colOff>101600</xdr:colOff>
      <xdr:row>78</xdr:row>
      <xdr:rowOff>166627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157754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88919</xdr:rowOff>
    </xdr:from>
    <xdr:to>
      <xdr:col>85</xdr:col>
      <xdr:colOff>127000</xdr:colOff>
      <xdr:row>97</xdr:row>
      <xdr:rowOff>104908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19569"/>
          <a:ext cx="8382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104908</xdr:rowOff>
    </xdr:from>
    <xdr:to>
      <xdr:col>81</xdr:col>
      <xdr:colOff>50800</xdr:colOff>
      <xdr:row>97</xdr:row>
      <xdr:rowOff>119428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5558"/>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119428</xdr:rowOff>
    </xdr:from>
    <xdr:to>
      <xdr:col>76</xdr:col>
      <xdr:colOff>114300</xdr:colOff>
      <xdr:row>97</xdr:row>
      <xdr:rowOff>135879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50078"/>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129012</xdr:rowOff>
    </xdr:from>
    <xdr:to>
      <xdr:col>71</xdr:col>
      <xdr:colOff>177800</xdr:colOff>
      <xdr:row>97</xdr:row>
      <xdr:rowOff>135879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59662"/>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38119</xdr:rowOff>
    </xdr:from>
    <xdr:to>
      <xdr:col>85</xdr:col>
      <xdr:colOff>177800</xdr:colOff>
      <xdr:row>97</xdr:row>
      <xdr:rowOff>139719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54108</xdr:rowOff>
    </xdr:from>
    <xdr:to>
      <xdr:col>81</xdr:col>
      <xdr:colOff>101600</xdr:colOff>
      <xdr:row>97</xdr:row>
      <xdr:rowOff>155708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146835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68628</xdr:rowOff>
    </xdr:from>
    <xdr:to>
      <xdr:col>76</xdr:col>
      <xdr:colOff>165100</xdr:colOff>
      <xdr:row>97</xdr:row>
      <xdr:rowOff>170228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161355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9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85079</xdr:rowOff>
    </xdr:from>
    <xdr:to>
      <xdr:col>72</xdr:col>
      <xdr:colOff>38100</xdr:colOff>
      <xdr:row>98</xdr:row>
      <xdr:rowOff>15229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6356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0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78212</xdr:rowOff>
    </xdr:from>
    <xdr:to>
      <xdr:col>67</xdr:col>
      <xdr:colOff>101600</xdr:colOff>
      <xdr:row>98</xdr:row>
      <xdr:rowOff>8362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170939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164833</xdr:rowOff>
    </xdr:from>
    <xdr:to>
      <xdr:col>98</xdr:col>
      <xdr:colOff>38100</xdr:colOff>
      <xdr:row>39</xdr:row>
      <xdr:rowOff>94983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86110</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病院会計の廃止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残余現金を一般会計基金へ積立てたことにより大きく増加している。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住民税非課税世帯等臨時特別給付金事業や子育て世帯の給付金事業の実施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、特別養護老人ホーム・デイサービスセンターの指定管理料の増加に伴う繰出金の増加により、住民一人当たりコストが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333,937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業費は、基幹産業である農業の振興を進めるため、農作物の試験栽培や後継者の研修、土壌分析などを行う「農業活性化センター」の運営など和寒町独自の事業を展開しているため、支出が多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土木費は、道路の改良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公営住宅の更新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長寿命化など子どもからお年寄りまで住民が安心で安全に暮らせるよう環境整備を進めているため、類似団体と比較して高い状況にある。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災害復旧費は、大きい災害がなかったため例年に比べ支出が少なくなっているが、今後も近年の大雨災害等を踏まえ、住民の安心・安全のために適切に予算を確保し災害対策を実施していく。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病院会計の廃止に伴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残余現金を積立てたこと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予定していた事業を中止または規模を縮小して実施したことにより、財政調整基金の残高がプラスとなったが、今後においても事業の見直しなど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北海道和寒町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いずれの会計においても黒字となっているが、一般会計からの繰出金で赤字補てんをしている状況にある。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今後も公営企業法適用化など収入の増加につながらない支出の増加が見込まれることから、さらなる健全な運営に努める。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その他会計（黒字）→病院事業会計（令和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度より診療所化）</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77" t="s">
        <v>79</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c r="B2" s="179" t="s">
        <v>80</v>
      </c>
      <c r="C2" s="179"/>
      <c r="D2" s="180"/>
    </row>
    <row r="3" spans="1:119" ht="18.75" customHeight="1" thickBot="1">
      <c r="A3" s="178"/>
      <c r="B3" s="378" t="s">
        <v>81</v>
      </c>
      <c r="C3" s="379"/>
      <c r="D3" s="379"/>
      <c r="E3" s="380"/>
      <c r="F3" s="380"/>
      <c r="G3" s="380"/>
      <c r="H3" s="380"/>
      <c r="I3" s="380"/>
      <c r="J3" s="380"/>
      <c r="K3" s="380"/>
      <c r="L3" s="380" t="s">
        <v>82</v>
      </c>
      <c r="M3" s="380"/>
      <c r="N3" s="380"/>
      <c r="O3" s="380"/>
      <c r="P3" s="380"/>
      <c r="Q3" s="380"/>
      <c r="R3" s="387"/>
      <c r="S3" s="387"/>
      <c r="T3" s="387"/>
      <c r="U3" s="387"/>
      <c r="V3" s="388"/>
      <c r="W3" s="362" t="s">
        <v>83</v>
      </c>
      <c r="X3" s="363"/>
      <c r="Y3" s="363"/>
      <c r="Z3" s="363"/>
      <c r="AA3" s="363"/>
      <c r="AB3" s="379"/>
      <c r="AC3" s="387" t="s">
        <v>84</v>
      </c>
      <c r="AD3" s="363"/>
      <c r="AE3" s="363"/>
      <c r="AF3" s="363"/>
      <c r="AG3" s="363"/>
      <c r="AH3" s="363"/>
      <c r="AI3" s="363"/>
      <c r="AJ3" s="363"/>
      <c r="AK3" s="363"/>
      <c r="AL3" s="364"/>
      <c r="AM3" s="362" t="s">
        <v>85</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86</v>
      </c>
      <c r="BO3" s="363"/>
      <c r="BP3" s="363"/>
      <c r="BQ3" s="363"/>
      <c r="BR3" s="363"/>
      <c r="BS3" s="363"/>
      <c r="BT3" s="363"/>
      <c r="BU3" s="364"/>
      <c r="BV3" s="362" t="s">
        <v>87</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88</v>
      </c>
      <c r="CU3" s="363"/>
      <c r="CV3" s="363"/>
      <c r="CW3" s="363"/>
      <c r="CX3" s="363"/>
      <c r="CY3" s="363"/>
      <c r="CZ3" s="363"/>
      <c r="DA3" s="364"/>
      <c r="DB3" s="362" t="s">
        <v>89</v>
      </c>
      <c r="DC3" s="363"/>
      <c r="DD3" s="363"/>
      <c r="DE3" s="363"/>
      <c r="DF3" s="363"/>
      <c r="DG3" s="363"/>
      <c r="DH3" s="363"/>
      <c r="DI3" s="364"/>
    </row>
    <row r="4" spans="1:119" ht="18.75" customHeight="1">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90</v>
      </c>
      <c r="AZ4" s="366"/>
      <c r="BA4" s="366"/>
      <c r="BB4" s="366"/>
      <c r="BC4" s="366"/>
      <c r="BD4" s="366"/>
      <c r="BE4" s="366"/>
      <c r="BF4" s="366"/>
      <c r="BG4" s="366"/>
      <c r="BH4" s="366"/>
      <c r="BI4" s="366"/>
      <c r="BJ4" s="366"/>
      <c r="BK4" s="366"/>
      <c r="BL4" s="366"/>
      <c r="BM4" s="367"/>
      <c r="BN4" s="368">
        <v>5161610</v>
      </c>
      <c r="BO4" s="369"/>
      <c r="BP4" s="369"/>
      <c r="BQ4" s="369"/>
      <c r="BR4" s="369"/>
      <c r="BS4" s="369"/>
      <c r="BT4" s="369"/>
      <c r="BU4" s="370"/>
      <c r="BV4" s="368">
        <v>4978067</v>
      </c>
      <c r="BW4" s="369"/>
      <c r="BX4" s="369"/>
      <c r="BY4" s="369"/>
      <c r="BZ4" s="369"/>
      <c r="CA4" s="369"/>
      <c r="CB4" s="369"/>
      <c r="CC4" s="370"/>
      <c r="CD4" s="371" t="s">
        <v>91</v>
      </c>
      <c r="CE4" s="372"/>
      <c r="CF4" s="372"/>
      <c r="CG4" s="372"/>
      <c r="CH4" s="372"/>
      <c r="CI4" s="372"/>
      <c r="CJ4" s="372"/>
      <c r="CK4" s="372"/>
      <c r="CL4" s="372"/>
      <c r="CM4" s="372"/>
      <c r="CN4" s="372"/>
      <c r="CO4" s="372"/>
      <c r="CP4" s="372"/>
      <c r="CQ4" s="372"/>
      <c r="CR4" s="372"/>
      <c r="CS4" s="373"/>
      <c r="CT4" s="374">
        <v>3.8</v>
      </c>
      <c r="CU4" s="375"/>
      <c r="CV4" s="375"/>
      <c r="CW4" s="375"/>
      <c r="CX4" s="375"/>
      <c r="CY4" s="375"/>
      <c r="CZ4" s="375"/>
      <c r="DA4" s="376"/>
      <c r="DB4" s="374">
        <v>3.3</v>
      </c>
      <c r="DC4" s="375"/>
      <c r="DD4" s="375"/>
      <c r="DE4" s="375"/>
      <c r="DF4" s="375"/>
      <c r="DG4" s="375"/>
      <c r="DH4" s="375"/>
      <c r="DI4" s="376"/>
    </row>
    <row r="5" spans="1:119" ht="18.75" customHeight="1">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92</v>
      </c>
      <c r="AN5" s="435"/>
      <c r="AO5" s="435"/>
      <c r="AP5" s="435"/>
      <c r="AQ5" s="435"/>
      <c r="AR5" s="435"/>
      <c r="AS5" s="435"/>
      <c r="AT5" s="436"/>
      <c r="AU5" s="437" t="s">
        <v>93</v>
      </c>
      <c r="AV5" s="438"/>
      <c r="AW5" s="438"/>
      <c r="AX5" s="438"/>
      <c r="AY5" s="439" t="s">
        <v>94</v>
      </c>
      <c r="AZ5" s="440"/>
      <c r="BA5" s="440"/>
      <c r="BB5" s="440"/>
      <c r="BC5" s="440"/>
      <c r="BD5" s="440"/>
      <c r="BE5" s="440"/>
      <c r="BF5" s="440"/>
      <c r="BG5" s="440"/>
      <c r="BH5" s="440"/>
      <c r="BI5" s="440"/>
      <c r="BJ5" s="440"/>
      <c r="BK5" s="440"/>
      <c r="BL5" s="440"/>
      <c r="BM5" s="441"/>
      <c r="BN5" s="405">
        <v>4964298</v>
      </c>
      <c r="BO5" s="406"/>
      <c r="BP5" s="406"/>
      <c r="BQ5" s="406"/>
      <c r="BR5" s="406"/>
      <c r="BS5" s="406"/>
      <c r="BT5" s="406"/>
      <c r="BU5" s="407"/>
      <c r="BV5" s="405">
        <v>4886291</v>
      </c>
      <c r="BW5" s="406"/>
      <c r="BX5" s="406"/>
      <c r="BY5" s="406"/>
      <c r="BZ5" s="406"/>
      <c r="CA5" s="406"/>
      <c r="CB5" s="406"/>
      <c r="CC5" s="407"/>
      <c r="CD5" s="408" t="s">
        <v>95</v>
      </c>
      <c r="CE5" s="409"/>
      <c r="CF5" s="409"/>
      <c r="CG5" s="409"/>
      <c r="CH5" s="409"/>
      <c r="CI5" s="409"/>
      <c r="CJ5" s="409"/>
      <c r="CK5" s="409"/>
      <c r="CL5" s="409"/>
      <c r="CM5" s="409"/>
      <c r="CN5" s="409"/>
      <c r="CO5" s="409"/>
      <c r="CP5" s="409"/>
      <c r="CQ5" s="409"/>
      <c r="CR5" s="409"/>
      <c r="CS5" s="410"/>
      <c r="CT5" s="402">
        <v>74.599999999999994</v>
      </c>
      <c r="CU5" s="403"/>
      <c r="CV5" s="403"/>
      <c r="CW5" s="403"/>
      <c r="CX5" s="403"/>
      <c r="CY5" s="403"/>
      <c r="CZ5" s="403"/>
      <c r="DA5" s="404"/>
      <c r="DB5" s="402">
        <v>76.3</v>
      </c>
      <c r="DC5" s="403"/>
      <c r="DD5" s="403"/>
      <c r="DE5" s="403"/>
      <c r="DF5" s="403"/>
      <c r="DG5" s="403"/>
      <c r="DH5" s="403"/>
      <c r="DI5" s="404"/>
    </row>
    <row r="6" spans="1:119" ht="18.75" customHeight="1">
      <c r="A6" s="178"/>
      <c r="B6" s="411" t="s">
        <v>96</v>
      </c>
      <c r="C6" s="412"/>
      <c r="D6" s="412"/>
      <c r="E6" s="413"/>
      <c r="F6" s="413"/>
      <c r="G6" s="413"/>
      <c r="H6" s="413"/>
      <c r="I6" s="413"/>
      <c r="J6" s="413"/>
      <c r="K6" s="413"/>
      <c r="L6" s="413" t="s">
        <v>97</v>
      </c>
      <c r="M6" s="413"/>
      <c r="N6" s="413"/>
      <c r="O6" s="413"/>
      <c r="P6" s="413"/>
      <c r="Q6" s="413"/>
      <c r="R6" s="417"/>
      <c r="S6" s="417"/>
      <c r="T6" s="417"/>
      <c r="U6" s="417"/>
      <c r="V6" s="418"/>
      <c r="W6" s="421" t="s">
        <v>98</v>
      </c>
      <c r="X6" s="422"/>
      <c r="Y6" s="422"/>
      <c r="Z6" s="422"/>
      <c r="AA6" s="422"/>
      <c r="AB6" s="412"/>
      <c r="AC6" s="425" t="s">
        <v>99</v>
      </c>
      <c r="AD6" s="426"/>
      <c r="AE6" s="426"/>
      <c r="AF6" s="426"/>
      <c r="AG6" s="426"/>
      <c r="AH6" s="426"/>
      <c r="AI6" s="426"/>
      <c r="AJ6" s="426"/>
      <c r="AK6" s="426"/>
      <c r="AL6" s="427"/>
      <c r="AM6" s="434" t="s">
        <v>100</v>
      </c>
      <c r="AN6" s="435"/>
      <c r="AO6" s="435"/>
      <c r="AP6" s="435"/>
      <c r="AQ6" s="435"/>
      <c r="AR6" s="435"/>
      <c r="AS6" s="435"/>
      <c r="AT6" s="436"/>
      <c r="AU6" s="437" t="s">
        <v>101</v>
      </c>
      <c r="AV6" s="438"/>
      <c r="AW6" s="438"/>
      <c r="AX6" s="438"/>
      <c r="AY6" s="439" t="s">
        <v>102</v>
      </c>
      <c r="AZ6" s="440"/>
      <c r="BA6" s="440"/>
      <c r="BB6" s="440"/>
      <c r="BC6" s="440"/>
      <c r="BD6" s="440"/>
      <c r="BE6" s="440"/>
      <c r="BF6" s="440"/>
      <c r="BG6" s="440"/>
      <c r="BH6" s="440"/>
      <c r="BI6" s="440"/>
      <c r="BJ6" s="440"/>
      <c r="BK6" s="440"/>
      <c r="BL6" s="440"/>
      <c r="BM6" s="441"/>
      <c r="BN6" s="405">
        <v>197312</v>
      </c>
      <c r="BO6" s="406"/>
      <c r="BP6" s="406"/>
      <c r="BQ6" s="406"/>
      <c r="BR6" s="406"/>
      <c r="BS6" s="406"/>
      <c r="BT6" s="406"/>
      <c r="BU6" s="407"/>
      <c r="BV6" s="405">
        <v>91776</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76.900000000000006</v>
      </c>
      <c r="CU6" s="443"/>
      <c r="CV6" s="443"/>
      <c r="CW6" s="443"/>
      <c r="CX6" s="443"/>
      <c r="CY6" s="443"/>
      <c r="CZ6" s="443"/>
      <c r="DA6" s="444"/>
      <c r="DB6" s="442">
        <v>78.3</v>
      </c>
      <c r="DC6" s="443"/>
      <c r="DD6" s="443"/>
      <c r="DE6" s="443"/>
      <c r="DF6" s="443"/>
      <c r="DG6" s="443"/>
      <c r="DH6" s="443"/>
      <c r="DI6" s="444"/>
    </row>
    <row r="7" spans="1:119" ht="18.75" customHeight="1">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101</v>
      </c>
      <c r="AV7" s="438"/>
      <c r="AW7" s="438"/>
      <c r="AX7" s="438"/>
      <c r="AY7" s="439" t="s">
        <v>105</v>
      </c>
      <c r="AZ7" s="440"/>
      <c r="BA7" s="440"/>
      <c r="BB7" s="440"/>
      <c r="BC7" s="440"/>
      <c r="BD7" s="440"/>
      <c r="BE7" s="440"/>
      <c r="BF7" s="440"/>
      <c r="BG7" s="440"/>
      <c r="BH7" s="440"/>
      <c r="BI7" s="440"/>
      <c r="BJ7" s="440"/>
      <c r="BK7" s="440"/>
      <c r="BL7" s="440"/>
      <c r="BM7" s="441"/>
      <c r="BN7" s="405">
        <v>86735</v>
      </c>
      <c r="BO7" s="406"/>
      <c r="BP7" s="406"/>
      <c r="BQ7" s="406"/>
      <c r="BR7" s="406"/>
      <c r="BS7" s="406"/>
      <c r="BT7" s="406"/>
      <c r="BU7" s="407"/>
      <c r="BV7" s="405">
        <v>30</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2948629</v>
      </c>
      <c r="CU7" s="406"/>
      <c r="CV7" s="406"/>
      <c r="CW7" s="406"/>
      <c r="CX7" s="406"/>
      <c r="CY7" s="406"/>
      <c r="CZ7" s="406"/>
      <c r="DA7" s="407"/>
      <c r="DB7" s="405">
        <v>2758429</v>
      </c>
      <c r="DC7" s="406"/>
      <c r="DD7" s="406"/>
      <c r="DE7" s="406"/>
      <c r="DF7" s="406"/>
      <c r="DG7" s="406"/>
      <c r="DH7" s="406"/>
      <c r="DI7" s="407"/>
    </row>
    <row r="8" spans="1:119" ht="18.75" customHeight="1" thickBot="1">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405">
        <v>110577</v>
      </c>
      <c r="BO8" s="406"/>
      <c r="BP8" s="406"/>
      <c r="BQ8" s="406"/>
      <c r="BR8" s="406"/>
      <c r="BS8" s="406"/>
      <c r="BT8" s="406"/>
      <c r="BU8" s="407"/>
      <c r="BV8" s="405">
        <v>91746</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0.16</v>
      </c>
      <c r="CU8" s="446"/>
      <c r="CV8" s="446"/>
      <c r="CW8" s="446"/>
      <c r="CX8" s="446"/>
      <c r="CY8" s="446"/>
      <c r="CZ8" s="446"/>
      <c r="DA8" s="447"/>
      <c r="DB8" s="445">
        <v>0.16</v>
      </c>
      <c r="DC8" s="446"/>
      <c r="DD8" s="446"/>
      <c r="DE8" s="446"/>
      <c r="DF8" s="446"/>
      <c r="DG8" s="446"/>
      <c r="DH8" s="446"/>
      <c r="DI8" s="447"/>
    </row>
    <row r="9" spans="1:119" ht="18.75" customHeight="1" thickBot="1">
      <c r="A9" s="178"/>
      <c r="B9" s="399" t="s">
        <v>111</v>
      </c>
      <c r="C9" s="400"/>
      <c r="D9" s="400"/>
      <c r="E9" s="400"/>
      <c r="F9" s="400"/>
      <c r="G9" s="400"/>
      <c r="H9" s="400"/>
      <c r="I9" s="400"/>
      <c r="J9" s="400"/>
      <c r="K9" s="448"/>
      <c r="L9" s="449" t="s">
        <v>112</v>
      </c>
      <c r="M9" s="450"/>
      <c r="N9" s="450"/>
      <c r="O9" s="450"/>
      <c r="P9" s="450"/>
      <c r="Q9" s="451"/>
      <c r="R9" s="452">
        <v>3192</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101</v>
      </c>
      <c r="AV9" s="438"/>
      <c r="AW9" s="438"/>
      <c r="AX9" s="438"/>
      <c r="AY9" s="439" t="s">
        <v>115</v>
      </c>
      <c r="AZ9" s="440"/>
      <c r="BA9" s="440"/>
      <c r="BB9" s="440"/>
      <c r="BC9" s="440"/>
      <c r="BD9" s="440"/>
      <c r="BE9" s="440"/>
      <c r="BF9" s="440"/>
      <c r="BG9" s="440"/>
      <c r="BH9" s="440"/>
      <c r="BI9" s="440"/>
      <c r="BJ9" s="440"/>
      <c r="BK9" s="440"/>
      <c r="BL9" s="440"/>
      <c r="BM9" s="441"/>
      <c r="BN9" s="405">
        <v>18831</v>
      </c>
      <c r="BO9" s="406"/>
      <c r="BP9" s="406"/>
      <c r="BQ9" s="406"/>
      <c r="BR9" s="406"/>
      <c r="BS9" s="406"/>
      <c r="BT9" s="406"/>
      <c r="BU9" s="407"/>
      <c r="BV9" s="405">
        <v>-14914</v>
      </c>
      <c r="BW9" s="406"/>
      <c r="BX9" s="406"/>
      <c r="BY9" s="406"/>
      <c r="BZ9" s="406"/>
      <c r="CA9" s="406"/>
      <c r="CB9" s="406"/>
      <c r="CC9" s="407"/>
      <c r="CD9" s="408" t="s">
        <v>116</v>
      </c>
      <c r="CE9" s="409"/>
      <c r="CF9" s="409"/>
      <c r="CG9" s="409"/>
      <c r="CH9" s="409"/>
      <c r="CI9" s="409"/>
      <c r="CJ9" s="409"/>
      <c r="CK9" s="409"/>
      <c r="CL9" s="409"/>
      <c r="CM9" s="409"/>
      <c r="CN9" s="409"/>
      <c r="CO9" s="409"/>
      <c r="CP9" s="409"/>
      <c r="CQ9" s="409"/>
      <c r="CR9" s="409"/>
      <c r="CS9" s="410"/>
      <c r="CT9" s="402">
        <v>12.5</v>
      </c>
      <c r="CU9" s="403"/>
      <c r="CV9" s="403"/>
      <c r="CW9" s="403"/>
      <c r="CX9" s="403"/>
      <c r="CY9" s="403"/>
      <c r="CZ9" s="403"/>
      <c r="DA9" s="404"/>
      <c r="DB9" s="402">
        <v>14.4</v>
      </c>
      <c r="DC9" s="403"/>
      <c r="DD9" s="403"/>
      <c r="DE9" s="403"/>
      <c r="DF9" s="403"/>
      <c r="DG9" s="403"/>
      <c r="DH9" s="403"/>
      <c r="DI9" s="404"/>
    </row>
    <row r="10" spans="1:119" ht="18.75" customHeight="1" thickBot="1">
      <c r="A10" s="178"/>
      <c r="B10" s="399"/>
      <c r="C10" s="400"/>
      <c r="D10" s="400"/>
      <c r="E10" s="400"/>
      <c r="F10" s="400"/>
      <c r="G10" s="400"/>
      <c r="H10" s="400"/>
      <c r="I10" s="400"/>
      <c r="J10" s="400"/>
      <c r="K10" s="448"/>
      <c r="L10" s="455" t="s">
        <v>117</v>
      </c>
      <c r="M10" s="435"/>
      <c r="N10" s="435"/>
      <c r="O10" s="435"/>
      <c r="P10" s="435"/>
      <c r="Q10" s="436"/>
      <c r="R10" s="456">
        <v>3596</v>
      </c>
      <c r="S10" s="457"/>
      <c r="T10" s="457"/>
      <c r="U10" s="457"/>
      <c r="V10" s="458"/>
      <c r="W10" s="393"/>
      <c r="X10" s="394"/>
      <c r="Y10" s="394"/>
      <c r="Z10" s="394"/>
      <c r="AA10" s="394"/>
      <c r="AB10" s="394"/>
      <c r="AC10" s="394"/>
      <c r="AD10" s="394"/>
      <c r="AE10" s="394"/>
      <c r="AF10" s="394"/>
      <c r="AG10" s="394"/>
      <c r="AH10" s="394"/>
      <c r="AI10" s="394"/>
      <c r="AJ10" s="394"/>
      <c r="AK10" s="394"/>
      <c r="AL10" s="397"/>
      <c r="AM10" s="434" t="s">
        <v>118</v>
      </c>
      <c r="AN10" s="435"/>
      <c r="AO10" s="435"/>
      <c r="AP10" s="435"/>
      <c r="AQ10" s="435"/>
      <c r="AR10" s="435"/>
      <c r="AS10" s="435"/>
      <c r="AT10" s="436"/>
      <c r="AU10" s="437" t="s">
        <v>119</v>
      </c>
      <c r="AV10" s="438"/>
      <c r="AW10" s="438"/>
      <c r="AX10" s="438"/>
      <c r="AY10" s="439" t="s">
        <v>120</v>
      </c>
      <c r="AZ10" s="440"/>
      <c r="BA10" s="440"/>
      <c r="BB10" s="440"/>
      <c r="BC10" s="440"/>
      <c r="BD10" s="440"/>
      <c r="BE10" s="440"/>
      <c r="BF10" s="440"/>
      <c r="BG10" s="440"/>
      <c r="BH10" s="440"/>
      <c r="BI10" s="440"/>
      <c r="BJ10" s="440"/>
      <c r="BK10" s="440"/>
      <c r="BL10" s="440"/>
      <c r="BM10" s="441"/>
      <c r="BN10" s="405">
        <v>314668</v>
      </c>
      <c r="BO10" s="406"/>
      <c r="BP10" s="406"/>
      <c r="BQ10" s="406"/>
      <c r="BR10" s="406"/>
      <c r="BS10" s="406"/>
      <c r="BT10" s="406"/>
      <c r="BU10" s="407"/>
      <c r="BV10" s="405">
        <v>5576</v>
      </c>
      <c r="BW10" s="406"/>
      <c r="BX10" s="406"/>
      <c r="BY10" s="406"/>
      <c r="BZ10" s="406"/>
      <c r="CA10" s="406"/>
      <c r="CB10" s="406"/>
      <c r="CC10" s="407"/>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399"/>
      <c r="C11" s="400"/>
      <c r="D11" s="400"/>
      <c r="E11" s="400"/>
      <c r="F11" s="400"/>
      <c r="G11" s="400"/>
      <c r="H11" s="400"/>
      <c r="I11" s="400"/>
      <c r="J11" s="400"/>
      <c r="K11" s="448"/>
      <c r="L11" s="459" t="s">
        <v>122</v>
      </c>
      <c r="M11" s="460"/>
      <c r="N11" s="460"/>
      <c r="O11" s="460"/>
      <c r="P11" s="460"/>
      <c r="Q11" s="461"/>
      <c r="R11" s="462" t="s">
        <v>123</v>
      </c>
      <c r="S11" s="463"/>
      <c r="T11" s="463"/>
      <c r="U11" s="463"/>
      <c r="V11" s="464"/>
      <c r="W11" s="393"/>
      <c r="X11" s="394"/>
      <c r="Y11" s="394"/>
      <c r="Z11" s="394"/>
      <c r="AA11" s="394"/>
      <c r="AB11" s="394"/>
      <c r="AC11" s="394"/>
      <c r="AD11" s="394"/>
      <c r="AE11" s="394"/>
      <c r="AF11" s="394"/>
      <c r="AG11" s="394"/>
      <c r="AH11" s="394"/>
      <c r="AI11" s="394"/>
      <c r="AJ11" s="394"/>
      <c r="AK11" s="394"/>
      <c r="AL11" s="397"/>
      <c r="AM11" s="434" t="s">
        <v>124</v>
      </c>
      <c r="AN11" s="435"/>
      <c r="AO11" s="435"/>
      <c r="AP11" s="435"/>
      <c r="AQ11" s="435"/>
      <c r="AR11" s="435"/>
      <c r="AS11" s="435"/>
      <c r="AT11" s="436"/>
      <c r="AU11" s="437" t="s">
        <v>101</v>
      </c>
      <c r="AV11" s="438"/>
      <c r="AW11" s="438"/>
      <c r="AX11" s="438"/>
      <c r="AY11" s="439" t="s">
        <v>125</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126</v>
      </c>
      <c r="CE11" s="409"/>
      <c r="CF11" s="409"/>
      <c r="CG11" s="409"/>
      <c r="CH11" s="409"/>
      <c r="CI11" s="409"/>
      <c r="CJ11" s="409"/>
      <c r="CK11" s="409"/>
      <c r="CL11" s="409"/>
      <c r="CM11" s="409"/>
      <c r="CN11" s="409"/>
      <c r="CO11" s="409"/>
      <c r="CP11" s="409"/>
      <c r="CQ11" s="409"/>
      <c r="CR11" s="409"/>
      <c r="CS11" s="410"/>
      <c r="CT11" s="445" t="s">
        <v>127</v>
      </c>
      <c r="CU11" s="446"/>
      <c r="CV11" s="446"/>
      <c r="CW11" s="446"/>
      <c r="CX11" s="446"/>
      <c r="CY11" s="446"/>
      <c r="CZ11" s="446"/>
      <c r="DA11" s="447"/>
      <c r="DB11" s="445" t="s">
        <v>127</v>
      </c>
      <c r="DC11" s="446"/>
      <c r="DD11" s="446"/>
      <c r="DE11" s="446"/>
      <c r="DF11" s="446"/>
      <c r="DG11" s="446"/>
      <c r="DH11" s="446"/>
      <c r="DI11" s="447"/>
    </row>
    <row r="12" spans="1:119" ht="18.75" customHeight="1">
      <c r="A12" s="178"/>
      <c r="B12" s="465" t="s">
        <v>128</v>
      </c>
      <c r="C12" s="466"/>
      <c r="D12" s="466"/>
      <c r="E12" s="466"/>
      <c r="F12" s="466"/>
      <c r="G12" s="466"/>
      <c r="H12" s="466"/>
      <c r="I12" s="466"/>
      <c r="J12" s="466"/>
      <c r="K12" s="467"/>
      <c r="L12" s="474" t="s">
        <v>129</v>
      </c>
      <c r="M12" s="475"/>
      <c r="N12" s="475"/>
      <c r="O12" s="475"/>
      <c r="P12" s="475"/>
      <c r="Q12" s="476"/>
      <c r="R12" s="477">
        <v>3097</v>
      </c>
      <c r="S12" s="478"/>
      <c r="T12" s="478"/>
      <c r="U12" s="478"/>
      <c r="V12" s="479"/>
      <c r="W12" s="480" t="s">
        <v>1</v>
      </c>
      <c r="X12" s="438"/>
      <c r="Y12" s="438"/>
      <c r="Z12" s="438"/>
      <c r="AA12" s="438"/>
      <c r="AB12" s="481"/>
      <c r="AC12" s="482" t="s">
        <v>130</v>
      </c>
      <c r="AD12" s="483"/>
      <c r="AE12" s="483"/>
      <c r="AF12" s="483"/>
      <c r="AG12" s="484"/>
      <c r="AH12" s="482" t="s">
        <v>131</v>
      </c>
      <c r="AI12" s="483"/>
      <c r="AJ12" s="483"/>
      <c r="AK12" s="483"/>
      <c r="AL12" s="485"/>
      <c r="AM12" s="434" t="s">
        <v>132</v>
      </c>
      <c r="AN12" s="435"/>
      <c r="AO12" s="435"/>
      <c r="AP12" s="435"/>
      <c r="AQ12" s="435"/>
      <c r="AR12" s="435"/>
      <c r="AS12" s="435"/>
      <c r="AT12" s="436"/>
      <c r="AU12" s="437" t="s">
        <v>133</v>
      </c>
      <c r="AV12" s="438"/>
      <c r="AW12" s="438"/>
      <c r="AX12" s="438"/>
      <c r="AY12" s="439" t="s">
        <v>134</v>
      </c>
      <c r="AZ12" s="440"/>
      <c r="BA12" s="440"/>
      <c r="BB12" s="440"/>
      <c r="BC12" s="440"/>
      <c r="BD12" s="440"/>
      <c r="BE12" s="440"/>
      <c r="BF12" s="440"/>
      <c r="BG12" s="440"/>
      <c r="BH12" s="440"/>
      <c r="BI12" s="440"/>
      <c r="BJ12" s="440"/>
      <c r="BK12" s="440"/>
      <c r="BL12" s="440"/>
      <c r="BM12" s="441"/>
      <c r="BN12" s="405">
        <v>66407</v>
      </c>
      <c r="BO12" s="406"/>
      <c r="BP12" s="406"/>
      <c r="BQ12" s="406"/>
      <c r="BR12" s="406"/>
      <c r="BS12" s="406"/>
      <c r="BT12" s="406"/>
      <c r="BU12" s="407"/>
      <c r="BV12" s="405">
        <v>30147</v>
      </c>
      <c r="BW12" s="406"/>
      <c r="BX12" s="406"/>
      <c r="BY12" s="406"/>
      <c r="BZ12" s="406"/>
      <c r="CA12" s="406"/>
      <c r="CB12" s="406"/>
      <c r="CC12" s="407"/>
      <c r="CD12" s="408" t="s">
        <v>135</v>
      </c>
      <c r="CE12" s="409"/>
      <c r="CF12" s="409"/>
      <c r="CG12" s="409"/>
      <c r="CH12" s="409"/>
      <c r="CI12" s="409"/>
      <c r="CJ12" s="409"/>
      <c r="CK12" s="409"/>
      <c r="CL12" s="409"/>
      <c r="CM12" s="409"/>
      <c r="CN12" s="409"/>
      <c r="CO12" s="409"/>
      <c r="CP12" s="409"/>
      <c r="CQ12" s="409"/>
      <c r="CR12" s="409"/>
      <c r="CS12" s="410"/>
      <c r="CT12" s="445" t="s">
        <v>136</v>
      </c>
      <c r="CU12" s="446"/>
      <c r="CV12" s="446"/>
      <c r="CW12" s="446"/>
      <c r="CX12" s="446"/>
      <c r="CY12" s="446"/>
      <c r="CZ12" s="446"/>
      <c r="DA12" s="447"/>
      <c r="DB12" s="445" t="s">
        <v>136</v>
      </c>
      <c r="DC12" s="446"/>
      <c r="DD12" s="446"/>
      <c r="DE12" s="446"/>
      <c r="DF12" s="446"/>
      <c r="DG12" s="446"/>
      <c r="DH12" s="446"/>
      <c r="DI12" s="447"/>
    </row>
    <row r="13" spans="1:119" ht="18.75" customHeight="1">
      <c r="A13" s="178"/>
      <c r="B13" s="468"/>
      <c r="C13" s="469"/>
      <c r="D13" s="469"/>
      <c r="E13" s="469"/>
      <c r="F13" s="469"/>
      <c r="G13" s="469"/>
      <c r="H13" s="469"/>
      <c r="I13" s="469"/>
      <c r="J13" s="469"/>
      <c r="K13" s="470"/>
      <c r="L13" s="187"/>
      <c r="M13" s="496" t="s">
        <v>137</v>
      </c>
      <c r="N13" s="497"/>
      <c r="O13" s="497"/>
      <c r="P13" s="497"/>
      <c r="Q13" s="498"/>
      <c r="R13" s="489">
        <v>3087</v>
      </c>
      <c r="S13" s="490"/>
      <c r="T13" s="490"/>
      <c r="U13" s="490"/>
      <c r="V13" s="491"/>
      <c r="W13" s="421" t="s">
        <v>138</v>
      </c>
      <c r="X13" s="422"/>
      <c r="Y13" s="422"/>
      <c r="Z13" s="422"/>
      <c r="AA13" s="422"/>
      <c r="AB13" s="412"/>
      <c r="AC13" s="456">
        <v>550</v>
      </c>
      <c r="AD13" s="457"/>
      <c r="AE13" s="457"/>
      <c r="AF13" s="457"/>
      <c r="AG13" s="499"/>
      <c r="AH13" s="456">
        <v>618</v>
      </c>
      <c r="AI13" s="457"/>
      <c r="AJ13" s="457"/>
      <c r="AK13" s="457"/>
      <c r="AL13" s="458"/>
      <c r="AM13" s="434" t="s">
        <v>139</v>
      </c>
      <c r="AN13" s="435"/>
      <c r="AO13" s="435"/>
      <c r="AP13" s="435"/>
      <c r="AQ13" s="435"/>
      <c r="AR13" s="435"/>
      <c r="AS13" s="435"/>
      <c r="AT13" s="436"/>
      <c r="AU13" s="437" t="s">
        <v>140</v>
      </c>
      <c r="AV13" s="438"/>
      <c r="AW13" s="438"/>
      <c r="AX13" s="438"/>
      <c r="AY13" s="439" t="s">
        <v>141</v>
      </c>
      <c r="AZ13" s="440"/>
      <c r="BA13" s="440"/>
      <c r="BB13" s="440"/>
      <c r="BC13" s="440"/>
      <c r="BD13" s="440"/>
      <c r="BE13" s="440"/>
      <c r="BF13" s="440"/>
      <c r="BG13" s="440"/>
      <c r="BH13" s="440"/>
      <c r="BI13" s="440"/>
      <c r="BJ13" s="440"/>
      <c r="BK13" s="440"/>
      <c r="BL13" s="440"/>
      <c r="BM13" s="441"/>
      <c r="BN13" s="405">
        <v>267092</v>
      </c>
      <c r="BO13" s="406"/>
      <c r="BP13" s="406"/>
      <c r="BQ13" s="406"/>
      <c r="BR13" s="406"/>
      <c r="BS13" s="406"/>
      <c r="BT13" s="406"/>
      <c r="BU13" s="407"/>
      <c r="BV13" s="405">
        <v>-39485</v>
      </c>
      <c r="BW13" s="406"/>
      <c r="BX13" s="406"/>
      <c r="BY13" s="406"/>
      <c r="BZ13" s="406"/>
      <c r="CA13" s="406"/>
      <c r="CB13" s="406"/>
      <c r="CC13" s="407"/>
      <c r="CD13" s="408" t="s">
        <v>142</v>
      </c>
      <c r="CE13" s="409"/>
      <c r="CF13" s="409"/>
      <c r="CG13" s="409"/>
      <c r="CH13" s="409"/>
      <c r="CI13" s="409"/>
      <c r="CJ13" s="409"/>
      <c r="CK13" s="409"/>
      <c r="CL13" s="409"/>
      <c r="CM13" s="409"/>
      <c r="CN13" s="409"/>
      <c r="CO13" s="409"/>
      <c r="CP13" s="409"/>
      <c r="CQ13" s="409"/>
      <c r="CR13" s="409"/>
      <c r="CS13" s="410"/>
      <c r="CT13" s="402">
        <v>4.5</v>
      </c>
      <c r="CU13" s="403"/>
      <c r="CV13" s="403"/>
      <c r="CW13" s="403"/>
      <c r="CX13" s="403"/>
      <c r="CY13" s="403"/>
      <c r="CZ13" s="403"/>
      <c r="DA13" s="404"/>
      <c r="DB13" s="402">
        <v>2.9</v>
      </c>
      <c r="DC13" s="403"/>
      <c r="DD13" s="403"/>
      <c r="DE13" s="403"/>
      <c r="DF13" s="403"/>
      <c r="DG13" s="403"/>
      <c r="DH13" s="403"/>
      <c r="DI13" s="404"/>
    </row>
    <row r="14" spans="1:119" ht="18.75" customHeight="1" thickBot="1">
      <c r="A14" s="178"/>
      <c r="B14" s="468"/>
      <c r="C14" s="469"/>
      <c r="D14" s="469"/>
      <c r="E14" s="469"/>
      <c r="F14" s="469"/>
      <c r="G14" s="469"/>
      <c r="H14" s="469"/>
      <c r="I14" s="469"/>
      <c r="J14" s="469"/>
      <c r="K14" s="470"/>
      <c r="L14" s="486" t="s">
        <v>143</v>
      </c>
      <c r="M14" s="487"/>
      <c r="N14" s="487"/>
      <c r="O14" s="487"/>
      <c r="P14" s="487"/>
      <c r="Q14" s="488"/>
      <c r="R14" s="489">
        <v>3222</v>
      </c>
      <c r="S14" s="490"/>
      <c r="T14" s="490"/>
      <c r="U14" s="490"/>
      <c r="V14" s="491"/>
      <c r="W14" s="395"/>
      <c r="X14" s="396"/>
      <c r="Y14" s="396"/>
      <c r="Z14" s="396"/>
      <c r="AA14" s="396"/>
      <c r="AB14" s="385"/>
      <c r="AC14" s="492">
        <v>33.299999999999997</v>
      </c>
      <c r="AD14" s="493"/>
      <c r="AE14" s="493"/>
      <c r="AF14" s="493"/>
      <c r="AG14" s="494"/>
      <c r="AH14" s="492">
        <v>35.299999999999997</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144</v>
      </c>
      <c r="CE14" s="501"/>
      <c r="CF14" s="501"/>
      <c r="CG14" s="501"/>
      <c r="CH14" s="501"/>
      <c r="CI14" s="501"/>
      <c r="CJ14" s="501"/>
      <c r="CK14" s="501"/>
      <c r="CL14" s="501"/>
      <c r="CM14" s="501"/>
      <c r="CN14" s="501"/>
      <c r="CO14" s="501"/>
      <c r="CP14" s="501"/>
      <c r="CQ14" s="501"/>
      <c r="CR14" s="501"/>
      <c r="CS14" s="502"/>
      <c r="CT14" s="503" t="s">
        <v>127</v>
      </c>
      <c r="CU14" s="504"/>
      <c r="CV14" s="504"/>
      <c r="CW14" s="504"/>
      <c r="CX14" s="504"/>
      <c r="CY14" s="504"/>
      <c r="CZ14" s="504"/>
      <c r="DA14" s="505"/>
      <c r="DB14" s="503" t="s">
        <v>145</v>
      </c>
      <c r="DC14" s="504"/>
      <c r="DD14" s="504"/>
      <c r="DE14" s="504"/>
      <c r="DF14" s="504"/>
      <c r="DG14" s="504"/>
      <c r="DH14" s="504"/>
      <c r="DI14" s="505"/>
    </row>
    <row r="15" spans="1:119" ht="18.75" customHeight="1">
      <c r="A15" s="178"/>
      <c r="B15" s="468"/>
      <c r="C15" s="469"/>
      <c r="D15" s="469"/>
      <c r="E15" s="469"/>
      <c r="F15" s="469"/>
      <c r="G15" s="469"/>
      <c r="H15" s="469"/>
      <c r="I15" s="469"/>
      <c r="J15" s="469"/>
      <c r="K15" s="470"/>
      <c r="L15" s="187"/>
      <c r="M15" s="496" t="s">
        <v>137</v>
      </c>
      <c r="N15" s="497"/>
      <c r="O15" s="497"/>
      <c r="P15" s="497"/>
      <c r="Q15" s="498"/>
      <c r="R15" s="489">
        <v>3205</v>
      </c>
      <c r="S15" s="490"/>
      <c r="T15" s="490"/>
      <c r="U15" s="490"/>
      <c r="V15" s="491"/>
      <c r="W15" s="421" t="s">
        <v>146</v>
      </c>
      <c r="X15" s="422"/>
      <c r="Y15" s="422"/>
      <c r="Z15" s="422"/>
      <c r="AA15" s="422"/>
      <c r="AB15" s="412"/>
      <c r="AC15" s="456">
        <v>221</v>
      </c>
      <c r="AD15" s="457"/>
      <c r="AE15" s="457"/>
      <c r="AF15" s="457"/>
      <c r="AG15" s="499"/>
      <c r="AH15" s="456">
        <v>240</v>
      </c>
      <c r="AI15" s="457"/>
      <c r="AJ15" s="457"/>
      <c r="AK15" s="457"/>
      <c r="AL15" s="458"/>
      <c r="AM15" s="434"/>
      <c r="AN15" s="435"/>
      <c r="AO15" s="435"/>
      <c r="AP15" s="435"/>
      <c r="AQ15" s="435"/>
      <c r="AR15" s="435"/>
      <c r="AS15" s="435"/>
      <c r="AT15" s="436"/>
      <c r="AU15" s="437"/>
      <c r="AV15" s="438"/>
      <c r="AW15" s="438"/>
      <c r="AX15" s="438"/>
      <c r="AY15" s="365" t="s">
        <v>147</v>
      </c>
      <c r="AZ15" s="366"/>
      <c r="BA15" s="366"/>
      <c r="BB15" s="366"/>
      <c r="BC15" s="366"/>
      <c r="BD15" s="366"/>
      <c r="BE15" s="366"/>
      <c r="BF15" s="366"/>
      <c r="BG15" s="366"/>
      <c r="BH15" s="366"/>
      <c r="BI15" s="366"/>
      <c r="BJ15" s="366"/>
      <c r="BK15" s="366"/>
      <c r="BL15" s="366"/>
      <c r="BM15" s="367"/>
      <c r="BN15" s="368">
        <v>408029</v>
      </c>
      <c r="BO15" s="369"/>
      <c r="BP15" s="369"/>
      <c r="BQ15" s="369"/>
      <c r="BR15" s="369"/>
      <c r="BS15" s="369"/>
      <c r="BT15" s="369"/>
      <c r="BU15" s="370"/>
      <c r="BV15" s="368">
        <v>422600</v>
      </c>
      <c r="BW15" s="369"/>
      <c r="BX15" s="369"/>
      <c r="BY15" s="369"/>
      <c r="BZ15" s="369"/>
      <c r="CA15" s="369"/>
      <c r="CB15" s="369"/>
      <c r="CC15" s="370"/>
      <c r="CD15" s="506" t="s">
        <v>148</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c r="A16" s="178"/>
      <c r="B16" s="468"/>
      <c r="C16" s="469"/>
      <c r="D16" s="469"/>
      <c r="E16" s="469"/>
      <c r="F16" s="469"/>
      <c r="G16" s="469"/>
      <c r="H16" s="469"/>
      <c r="I16" s="469"/>
      <c r="J16" s="469"/>
      <c r="K16" s="470"/>
      <c r="L16" s="486" t="s">
        <v>149</v>
      </c>
      <c r="M16" s="509"/>
      <c r="N16" s="509"/>
      <c r="O16" s="509"/>
      <c r="P16" s="509"/>
      <c r="Q16" s="510"/>
      <c r="R16" s="511" t="s">
        <v>150</v>
      </c>
      <c r="S16" s="512"/>
      <c r="T16" s="512"/>
      <c r="U16" s="512"/>
      <c r="V16" s="513"/>
      <c r="W16" s="395"/>
      <c r="X16" s="396"/>
      <c r="Y16" s="396"/>
      <c r="Z16" s="396"/>
      <c r="AA16" s="396"/>
      <c r="AB16" s="385"/>
      <c r="AC16" s="492">
        <v>13.4</v>
      </c>
      <c r="AD16" s="493"/>
      <c r="AE16" s="493"/>
      <c r="AF16" s="493"/>
      <c r="AG16" s="494"/>
      <c r="AH16" s="492">
        <v>13.7</v>
      </c>
      <c r="AI16" s="493"/>
      <c r="AJ16" s="493"/>
      <c r="AK16" s="493"/>
      <c r="AL16" s="495"/>
      <c r="AM16" s="434"/>
      <c r="AN16" s="435"/>
      <c r="AO16" s="435"/>
      <c r="AP16" s="435"/>
      <c r="AQ16" s="435"/>
      <c r="AR16" s="435"/>
      <c r="AS16" s="435"/>
      <c r="AT16" s="436"/>
      <c r="AU16" s="437"/>
      <c r="AV16" s="438"/>
      <c r="AW16" s="438"/>
      <c r="AX16" s="438"/>
      <c r="AY16" s="439" t="s">
        <v>151</v>
      </c>
      <c r="AZ16" s="440"/>
      <c r="BA16" s="440"/>
      <c r="BB16" s="440"/>
      <c r="BC16" s="440"/>
      <c r="BD16" s="440"/>
      <c r="BE16" s="440"/>
      <c r="BF16" s="440"/>
      <c r="BG16" s="440"/>
      <c r="BH16" s="440"/>
      <c r="BI16" s="440"/>
      <c r="BJ16" s="440"/>
      <c r="BK16" s="440"/>
      <c r="BL16" s="440"/>
      <c r="BM16" s="441"/>
      <c r="BN16" s="405">
        <v>2781260</v>
      </c>
      <c r="BO16" s="406"/>
      <c r="BP16" s="406"/>
      <c r="BQ16" s="406"/>
      <c r="BR16" s="406"/>
      <c r="BS16" s="406"/>
      <c r="BT16" s="406"/>
      <c r="BU16" s="407"/>
      <c r="BV16" s="405">
        <v>2605899</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c r="A17" s="178"/>
      <c r="B17" s="471"/>
      <c r="C17" s="472"/>
      <c r="D17" s="472"/>
      <c r="E17" s="472"/>
      <c r="F17" s="472"/>
      <c r="G17" s="472"/>
      <c r="H17" s="472"/>
      <c r="I17" s="472"/>
      <c r="J17" s="472"/>
      <c r="K17" s="473"/>
      <c r="L17" s="192"/>
      <c r="M17" s="516" t="s">
        <v>152</v>
      </c>
      <c r="N17" s="517"/>
      <c r="O17" s="517"/>
      <c r="P17" s="517"/>
      <c r="Q17" s="518"/>
      <c r="R17" s="511" t="s">
        <v>153</v>
      </c>
      <c r="S17" s="512"/>
      <c r="T17" s="512"/>
      <c r="U17" s="512"/>
      <c r="V17" s="513"/>
      <c r="W17" s="421" t="s">
        <v>154</v>
      </c>
      <c r="X17" s="422"/>
      <c r="Y17" s="422"/>
      <c r="Z17" s="422"/>
      <c r="AA17" s="422"/>
      <c r="AB17" s="412"/>
      <c r="AC17" s="456">
        <v>879</v>
      </c>
      <c r="AD17" s="457"/>
      <c r="AE17" s="457"/>
      <c r="AF17" s="457"/>
      <c r="AG17" s="499"/>
      <c r="AH17" s="456">
        <v>892</v>
      </c>
      <c r="AI17" s="457"/>
      <c r="AJ17" s="457"/>
      <c r="AK17" s="457"/>
      <c r="AL17" s="458"/>
      <c r="AM17" s="434"/>
      <c r="AN17" s="435"/>
      <c r="AO17" s="435"/>
      <c r="AP17" s="435"/>
      <c r="AQ17" s="435"/>
      <c r="AR17" s="435"/>
      <c r="AS17" s="435"/>
      <c r="AT17" s="436"/>
      <c r="AU17" s="437"/>
      <c r="AV17" s="438"/>
      <c r="AW17" s="438"/>
      <c r="AX17" s="438"/>
      <c r="AY17" s="439" t="s">
        <v>155</v>
      </c>
      <c r="AZ17" s="440"/>
      <c r="BA17" s="440"/>
      <c r="BB17" s="440"/>
      <c r="BC17" s="440"/>
      <c r="BD17" s="440"/>
      <c r="BE17" s="440"/>
      <c r="BF17" s="440"/>
      <c r="BG17" s="440"/>
      <c r="BH17" s="440"/>
      <c r="BI17" s="440"/>
      <c r="BJ17" s="440"/>
      <c r="BK17" s="440"/>
      <c r="BL17" s="440"/>
      <c r="BM17" s="441"/>
      <c r="BN17" s="405">
        <v>484819</v>
      </c>
      <c r="BO17" s="406"/>
      <c r="BP17" s="406"/>
      <c r="BQ17" s="406"/>
      <c r="BR17" s="406"/>
      <c r="BS17" s="406"/>
      <c r="BT17" s="406"/>
      <c r="BU17" s="407"/>
      <c r="BV17" s="405">
        <v>504330</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c r="A18" s="178"/>
      <c r="B18" s="527" t="s">
        <v>156</v>
      </c>
      <c r="C18" s="448"/>
      <c r="D18" s="448"/>
      <c r="E18" s="528"/>
      <c r="F18" s="528"/>
      <c r="G18" s="528"/>
      <c r="H18" s="528"/>
      <c r="I18" s="528"/>
      <c r="J18" s="528"/>
      <c r="K18" s="528"/>
      <c r="L18" s="529">
        <v>225.11</v>
      </c>
      <c r="M18" s="529"/>
      <c r="N18" s="529"/>
      <c r="O18" s="529"/>
      <c r="P18" s="529"/>
      <c r="Q18" s="529"/>
      <c r="R18" s="530"/>
      <c r="S18" s="530"/>
      <c r="T18" s="530"/>
      <c r="U18" s="530"/>
      <c r="V18" s="531"/>
      <c r="W18" s="423"/>
      <c r="X18" s="424"/>
      <c r="Y18" s="424"/>
      <c r="Z18" s="424"/>
      <c r="AA18" s="424"/>
      <c r="AB18" s="415"/>
      <c r="AC18" s="532">
        <v>53.3</v>
      </c>
      <c r="AD18" s="533"/>
      <c r="AE18" s="533"/>
      <c r="AF18" s="533"/>
      <c r="AG18" s="534"/>
      <c r="AH18" s="532">
        <v>51</v>
      </c>
      <c r="AI18" s="533"/>
      <c r="AJ18" s="533"/>
      <c r="AK18" s="533"/>
      <c r="AL18" s="535"/>
      <c r="AM18" s="434"/>
      <c r="AN18" s="435"/>
      <c r="AO18" s="435"/>
      <c r="AP18" s="435"/>
      <c r="AQ18" s="435"/>
      <c r="AR18" s="435"/>
      <c r="AS18" s="435"/>
      <c r="AT18" s="436"/>
      <c r="AU18" s="437"/>
      <c r="AV18" s="438"/>
      <c r="AW18" s="438"/>
      <c r="AX18" s="438"/>
      <c r="AY18" s="439" t="s">
        <v>157</v>
      </c>
      <c r="AZ18" s="440"/>
      <c r="BA18" s="440"/>
      <c r="BB18" s="440"/>
      <c r="BC18" s="440"/>
      <c r="BD18" s="440"/>
      <c r="BE18" s="440"/>
      <c r="BF18" s="440"/>
      <c r="BG18" s="440"/>
      <c r="BH18" s="440"/>
      <c r="BI18" s="440"/>
      <c r="BJ18" s="440"/>
      <c r="BK18" s="440"/>
      <c r="BL18" s="440"/>
      <c r="BM18" s="441"/>
      <c r="BN18" s="405">
        <v>2220047</v>
      </c>
      <c r="BO18" s="406"/>
      <c r="BP18" s="406"/>
      <c r="BQ18" s="406"/>
      <c r="BR18" s="406"/>
      <c r="BS18" s="406"/>
      <c r="BT18" s="406"/>
      <c r="BU18" s="407"/>
      <c r="BV18" s="405">
        <v>2101460</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c r="A19" s="178"/>
      <c r="B19" s="527" t="s">
        <v>158</v>
      </c>
      <c r="C19" s="448"/>
      <c r="D19" s="448"/>
      <c r="E19" s="528"/>
      <c r="F19" s="528"/>
      <c r="G19" s="528"/>
      <c r="H19" s="528"/>
      <c r="I19" s="528"/>
      <c r="J19" s="528"/>
      <c r="K19" s="528"/>
      <c r="L19" s="536">
        <v>14</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159</v>
      </c>
      <c r="AZ19" s="440"/>
      <c r="BA19" s="440"/>
      <c r="BB19" s="440"/>
      <c r="BC19" s="440"/>
      <c r="BD19" s="440"/>
      <c r="BE19" s="440"/>
      <c r="BF19" s="440"/>
      <c r="BG19" s="440"/>
      <c r="BH19" s="440"/>
      <c r="BI19" s="440"/>
      <c r="BJ19" s="440"/>
      <c r="BK19" s="440"/>
      <c r="BL19" s="440"/>
      <c r="BM19" s="441"/>
      <c r="BN19" s="405">
        <v>3807426</v>
      </c>
      <c r="BO19" s="406"/>
      <c r="BP19" s="406"/>
      <c r="BQ19" s="406"/>
      <c r="BR19" s="406"/>
      <c r="BS19" s="406"/>
      <c r="BT19" s="406"/>
      <c r="BU19" s="407"/>
      <c r="BV19" s="405">
        <v>3262040</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c r="A20" s="178"/>
      <c r="B20" s="527" t="s">
        <v>160</v>
      </c>
      <c r="C20" s="448"/>
      <c r="D20" s="448"/>
      <c r="E20" s="528"/>
      <c r="F20" s="528"/>
      <c r="G20" s="528"/>
      <c r="H20" s="528"/>
      <c r="I20" s="528"/>
      <c r="J20" s="528"/>
      <c r="K20" s="528"/>
      <c r="L20" s="536">
        <v>1429</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c r="A21" s="178"/>
      <c r="B21" s="545" t="s">
        <v>161</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c r="A22" s="178"/>
      <c r="B22" s="575" t="s">
        <v>162</v>
      </c>
      <c r="C22" s="549"/>
      <c r="D22" s="550"/>
      <c r="E22" s="417" t="s">
        <v>1</v>
      </c>
      <c r="F22" s="422"/>
      <c r="G22" s="422"/>
      <c r="H22" s="422"/>
      <c r="I22" s="422"/>
      <c r="J22" s="422"/>
      <c r="K22" s="412"/>
      <c r="L22" s="417" t="s">
        <v>163</v>
      </c>
      <c r="M22" s="422"/>
      <c r="N22" s="422"/>
      <c r="O22" s="422"/>
      <c r="P22" s="412"/>
      <c r="Q22" s="580" t="s">
        <v>164</v>
      </c>
      <c r="R22" s="581"/>
      <c r="S22" s="581"/>
      <c r="T22" s="581"/>
      <c r="U22" s="581"/>
      <c r="V22" s="582"/>
      <c r="W22" s="548" t="s">
        <v>165</v>
      </c>
      <c r="X22" s="549"/>
      <c r="Y22" s="550"/>
      <c r="Z22" s="417" t="s">
        <v>1</v>
      </c>
      <c r="AA22" s="422"/>
      <c r="AB22" s="422"/>
      <c r="AC22" s="422"/>
      <c r="AD22" s="422"/>
      <c r="AE22" s="422"/>
      <c r="AF22" s="422"/>
      <c r="AG22" s="412"/>
      <c r="AH22" s="586" t="s">
        <v>166</v>
      </c>
      <c r="AI22" s="422"/>
      <c r="AJ22" s="422"/>
      <c r="AK22" s="422"/>
      <c r="AL22" s="412"/>
      <c r="AM22" s="586" t="s">
        <v>167</v>
      </c>
      <c r="AN22" s="587"/>
      <c r="AO22" s="587"/>
      <c r="AP22" s="587"/>
      <c r="AQ22" s="587"/>
      <c r="AR22" s="588"/>
      <c r="AS22" s="580" t="s">
        <v>164</v>
      </c>
      <c r="AT22" s="581"/>
      <c r="AU22" s="581"/>
      <c r="AV22" s="581"/>
      <c r="AW22" s="581"/>
      <c r="AX22" s="592"/>
      <c r="AY22" s="365" t="s">
        <v>168</v>
      </c>
      <c r="AZ22" s="366"/>
      <c r="BA22" s="366"/>
      <c r="BB22" s="366"/>
      <c r="BC22" s="366"/>
      <c r="BD22" s="366"/>
      <c r="BE22" s="366"/>
      <c r="BF22" s="366"/>
      <c r="BG22" s="366"/>
      <c r="BH22" s="366"/>
      <c r="BI22" s="366"/>
      <c r="BJ22" s="366"/>
      <c r="BK22" s="366"/>
      <c r="BL22" s="366"/>
      <c r="BM22" s="367"/>
      <c r="BN22" s="368">
        <v>3615891</v>
      </c>
      <c r="BO22" s="369"/>
      <c r="BP22" s="369"/>
      <c r="BQ22" s="369"/>
      <c r="BR22" s="369"/>
      <c r="BS22" s="369"/>
      <c r="BT22" s="369"/>
      <c r="BU22" s="370"/>
      <c r="BV22" s="368">
        <v>3685985</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169</v>
      </c>
      <c r="AZ23" s="440"/>
      <c r="BA23" s="440"/>
      <c r="BB23" s="440"/>
      <c r="BC23" s="440"/>
      <c r="BD23" s="440"/>
      <c r="BE23" s="440"/>
      <c r="BF23" s="440"/>
      <c r="BG23" s="440"/>
      <c r="BH23" s="440"/>
      <c r="BI23" s="440"/>
      <c r="BJ23" s="440"/>
      <c r="BK23" s="440"/>
      <c r="BL23" s="440"/>
      <c r="BM23" s="441"/>
      <c r="BN23" s="405">
        <v>3552716</v>
      </c>
      <c r="BO23" s="406"/>
      <c r="BP23" s="406"/>
      <c r="BQ23" s="406"/>
      <c r="BR23" s="406"/>
      <c r="BS23" s="406"/>
      <c r="BT23" s="406"/>
      <c r="BU23" s="407"/>
      <c r="BV23" s="405">
        <v>3602868</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c r="A24" s="178"/>
      <c r="B24" s="576"/>
      <c r="C24" s="552"/>
      <c r="D24" s="553"/>
      <c r="E24" s="455" t="s">
        <v>170</v>
      </c>
      <c r="F24" s="435"/>
      <c r="G24" s="435"/>
      <c r="H24" s="435"/>
      <c r="I24" s="435"/>
      <c r="J24" s="435"/>
      <c r="K24" s="436"/>
      <c r="L24" s="456">
        <v>1</v>
      </c>
      <c r="M24" s="457"/>
      <c r="N24" s="457"/>
      <c r="O24" s="457"/>
      <c r="P24" s="499"/>
      <c r="Q24" s="456">
        <v>7100</v>
      </c>
      <c r="R24" s="457"/>
      <c r="S24" s="457"/>
      <c r="T24" s="457"/>
      <c r="U24" s="457"/>
      <c r="V24" s="499"/>
      <c r="W24" s="551"/>
      <c r="X24" s="552"/>
      <c r="Y24" s="553"/>
      <c r="Z24" s="455" t="s">
        <v>171</v>
      </c>
      <c r="AA24" s="435"/>
      <c r="AB24" s="435"/>
      <c r="AC24" s="435"/>
      <c r="AD24" s="435"/>
      <c r="AE24" s="435"/>
      <c r="AF24" s="435"/>
      <c r="AG24" s="436"/>
      <c r="AH24" s="456">
        <v>79</v>
      </c>
      <c r="AI24" s="457"/>
      <c r="AJ24" s="457"/>
      <c r="AK24" s="457"/>
      <c r="AL24" s="499"/>
      <c r="AM24" s="456">
        <v>225624</v>
      </c>
      <c r="AN24" s="457"/>
      <c r="AO24" s="457"/>
      <c r="AP24" s="457"/>
      <c r="AQ24" s="457"/>
      <c r="AR24" s="499"/>
      <c r="AS24" s="456">
        <v>2856</v>
      </c>
      <c r="AT24" s="457"/>
      <c r="AU24" s="457"/>
      <c r="AV24" s="457"/>
      <c r="AW24" s="457"/>
      <c r="AX24" s="458"/>
      <c r="AY24" s="521" t="s">
        <v>172</v>
      </c>
      <c r="AZ24" s="522"/>
      <c r="BA24" s="522"/>
      <c r="BB24" s="522"/>
      <c r="BC24" s="522"/>
      <c r="BD24" s="522"/>
      <c r="BE24" s="522"/>
      <c r="BF24" s="522"/>
      <c r="BG24" s="522"/>
      <c r="BH24" s="522"/>
      <c r="BI24" s="522"/>
      <c r="BJ24" s="522"/>
      <c r="BK24" s="522"/>
      <c r="BL24" s="522"/>
      <c r="BM24" s="523"/>
      <c r="BN24" s="405">
        <v>2313760</v>
      </c>
      <c r="BO24" s="406"/>
      <c r="BP24" s="406"/>
      <c r="BQ24" s="406"/>
      <c r="BR24" s="406"/>
      <c r="BS24" s="406"/>
      <c r="BT24" s="406"/>
      <c r="BU24" s="407"/>
      <c r="BV24" s="405">
        <v>2336675</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c r="A25" s="178"/>
      <c r="B25" s="576"/>
      <c r="C25" s="552"/>
      <c r="D25" s="553"/>
      <c r="E25" s="455" t="s">
        <v>173</v>
      </c>
      <c r="F25" s="435"/>
      <c r="G25" s="435"/>
      <c r="H25" s="435"/>
      <c r="I25" s="435"/>
      <c r="J25" s="435"/>
      <c r="K25" s="436"/>
      <c r="L25" s="456">
        <v>1</v>
      </c>
      <c r="M25" s="457"/>
      <c r="N25" s="457"/>
      <c r="O25" s="457"/>
      <c r="P25" s="499"/>
      <c r="Q25" s="456">
        <v>5940</v>
      </c>
      <c r="R25" s="457"/>
      <c r="S25" s="457"/>
      <c r="T25" s="457"/>
      <c r="U25" s="457"/>
      <c r="V25" s="499"/>
      <c r="W25" s="551"/>
      <c r="X25" s="552"/>
      <c r="Y25" s="553"/>
      <c r="Z25" s="455" t="s">
        <v>174</v>
      </c>
      <c r="AA25" s="435"/>
      <c r="AB25" s="435"/>
      <c r="AC25" s="435"/>
      <c r="AD25" s="435"/>
      <c r="AE25" s="435"/>
      <c r="AF25" s="435"/>
      <c r="AG25" s="436"/>
      <c r="AH25" s="456" t="s">
        <v>136</v>
      </c>
      <c r="AI25" s="457"/>
      <c r="AJ25" s="457"/>
      <c r="AK25" s="457"/>
      <c r="AL25" s="499"/>
      <c r="AM25" s="456" t="s">
        <v>127</v>
      </c>
      <c r="AN25" s="457"/>
      <c r="AO25" s="457"/>
      <c r="AP25" s="457"/>
      <c r="AQ25" s="457"/>
      <c r="AR25" s="499"/>
      <c r="AS25" s="456" t="s">
        <v>145</v>
      </c>
      <c r="AT25" s="457"/>
      <c r="AU25" s="457"/>
      <c r="AV25" s="457"/>
      <c r="AW25" s="457"/>
      <c r="AX25" s="458"/>
      <c r="AY25" s="365" t="s">
        <v>175</v>
      </c>
      <c r="AZ25" s="366"/>
      <c r="BA25" s="366"/>
      <c r="BB25" s="366"/>
      <c r="BC25" s="366"/>
      <c r="BD25" s="366"/>
      <c r="BE25" s="366"/>
      <c r="BF25" s="366"/>
      <c r="BG25" s="366"/>
      <c r="BH25" s="366"/>
      <c r="BI25" s="366"/>
      <c r="BJ25" s="366"/>
      <c r="BK25" s="366"/>
      <c r="BL25" s="366"/>
      <c r="BM25" s="367"/>
      <c r="BN25" s="368">
        <v>101580</v>
      </c>
      <c r="BO25" s="369"/>
      <c r="BP25" s="369"/>
      <c r="BQ25" s="369"/>
      <c r="BR25" s="369"/>
      <c r="BS25" s="369"/>
      <c r="BT25" s="369"/>
      <c r="BU25" s="370"/>
      <c r="BV25" s="368">
        <v>148388</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c r="A26" s="178"/>
      <c r="B26" s="576"/>
      <c r="C26" s="552"/>
      <c r="D26" s="553"/>
      <c r="E26" s="455" t="s">
        <v>176</v>
      </c>
      <c r="F26" s="435"/>
      <c r="G26" s="435"/>
      <c r="H26" s="435"/>
      <c r="I26" s="435"/>
      <c r="J26" s="435"/>
      <c r="K26" s="436"/>
      <c r="L26" s="456">
        <v>1</v>
      </c>
      <c r="M26" s="457"/>
      <c r="N26" s="457"/>
      <c r="O26" s="457"/>
      <c r="P26" s="499"/>
      <c r="Q26" s="456">
        <v>5590</v>
      </c>
      <c r="R26" s="457"/>
      <c r="S26" s="457"/>
      <c r="T26" s="457"/>
      <c r="U26" s="457"/>
      <c r="V26" s="499"/>
      <c r="W26" s="551"/>
      <c r="X26" s="552"/>
      <c r="Y26" s="553"/>
      <c r="Z26" s="455" t="s">
        <v>177</v>
      </c>
      <c r="AA26" s="557"/>
      <c r="AB26" s="557"/>
      <c r="AC26" s="557"/>
      <c r="AD26" s="557"/>
      <c r="AE26" s="557"/>
      <c r="AF26" s="557"/>
      <c r="AG26" s="558"/>
      <c r="AH26" s="456" t="s">
        <v>145</v>
      </c>
      <c r="AI26" s="457"/>
      <c r="AJ26" s="457"/>
      <c r="AK26" s="457"/>
      <c r="AL26" s="499"/>
      <c r="AM26" s="456" t="s">
        <v>145</v>
      </c>
      <c r="AN26" s="457"/>
      <c r="AO26" s="457"/>
      <c r="AP26" s="457"/>
      <c r="AQ26" s="457"/>
      <c r="AR26" s="499"/>
      <c r="AS26" s="456" t="s">
        <v>136</v>
      </c>
      <c r="AT26" s="457"/>
      <c r="AU26" s="457"/>
      <c r="AV26" s="457"/>
      <c r="AW26" s="457"/>
      <c r="AX26" s="458"/>
      <c r="AY26" s="408" t="s">
        <v>178</v>
      </c>
      <c r="AZ26" s="409"/>
      <c r="BA26" s="409"/>
      <c r="BB26" s="409"/>
      <c r="BC26" s="409"/>
      <c r="BD26" s="409"/>
      <c r="BE26" s="409"/>
      <c r="BF26" s="409"/>
      <c r="BG26" s="409"/>
      <c r="BH26" s="409"/>
      <c r="BI26" s="409"/>
      <c r="BJ26" s="409"/>
      <c r="BK26" s="409"/>
      <c r="BL26" s="409"/>
      <c r="BM26" s="410"/>
      <c r="BN26" s="405" t="s">
        <v>145</v>
      </c>
      <c r="BO26" s="406"/>
      <c r="BP26" s="406"/>
      <c r="BQ26" s="406"/>
      <c r="BR26" s="406"/>
      <c r="BS26" s="406"/>
      <c r="BT26" s="406"/>
      <c r="BU26" s="407"/>
      <c r="BV26" s="405" t="s">
        <v>145</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c r="A27" s="178"/>
      <c r="B27" s="576"/>
      <c r="C27" s="552"/>
      <c r="D27" s="553"/>
      <c r="E27" s="455" t="s">
        <v>179</v>
      </c>
      <c r="F27" s="435"/>
      <c r="G27" s="435"/>
      <c r="H27" s="435"/>
      <c r="I27" s="435"/>
      <c r="J27" s="435"/>
      <c r="K27" s="436"/>
      <c r="L27" s="456">
        <v>1</v>
      </c>
      <c r="M27" s="457"/>
      <c r="N27" s="457"/>
      <c r="O27" s="457"/>
      <c r="P27" s="499"/>
      <c r="Q27" s="456">
        <v>2460</v>
      </c>
      <c r="R27" s="457"/>
      <c r="S27" s="457"/>
      <c r="T27" s="457"/>
      <c r="U27" s="457"/>
      <c r="V27" s="499"/>
      <c r="W27" s="551"/>
      <c r="X27" s="552"/>
      <c r="Y27" s="553"/>
      <c r="Z27" s="455" t="s">
        <v>180</v>
      </c>
      <c r="AA27" s="435"/>
      <c r="AB27" s="435"/>
      <c r="AC27" s="435"/>
      <c r="AD27" s="435"/>
      <c r="AE27" s="435"/>
      <c r="AF27" s="435"/>
      <c r="AG27" s="436"/>
      <c r="AH27" s="456" t="s">
        <v>145</v>
      </c>
      <c r="AI27" s="457"/>
      <c r="AJ27" s="457"/>
      <c r="AK27" s="457"/>
      <c r="AL27" s="499"/>
      <c r="AM27" s="456" t="s">
        <v>145</v>
      </c>
      <c r="AN27" s="457"/>
      <c r="AO27" s="457"/>
      <c r="AP27" s="457"/>
      <c r="AQ27" s="457"/>
      <c r="AR27" s="499"/>
      <c r="AS27" s="456" t="s">
        <v>127</v>
      </c>
      <c r="AT27" s="457"/>
      <c r="AU27" s="457"/>
      <c r="AV27" s="457"/>
      <c r="AW27" s="457"/>
      <c r="AX27" s="458"/>
      <c r="AY27" s="500" t="s">
        <v>181</v>
      </c>
      <c r="AZ27" s="501"/>
      <c r="BA27" s="501"/>
      <c r="BB27" s="501"/>
      <c r="BC27" s="501"/>
      <c r="BD27" s="501"/>
      <c r="BE27" s="501"/>
      <c r="BF27" s="501"/>
      <c r="BG27" s="501"/>
      <c r="BH27" s="501"/>
      <c r="BI27" s="501"/>
      <c r="BJ27" s="501"/>
      <c r="BK27" s="501"/>
      <c r="BL27" s="501"/>
      <c r="BM27" s="502"/>
      <c r="BN27" s="524">
        <v>144578</v>
      </c>
      <c r="BO27" s="525"/>
      <c r="BP27" s="525"/>
      <c r="BQ27" s="525"/>
      <c r="BR27" s="525"/>
      <c r="BS27" s="525"/>
      <c r="BT27" s="525"/>
      <c r="BU27" s="526"/>
      <c r="BV27" s="524">
        <v>144575</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c r="A28" s="178"/>
      <c r="B28" s="576"/>
      <c r="C28" s="552"/>
      <c r="D28" s="553"/>
      <c r="E28" s="455" t="s">
        <v>182</v>
      </c>
      <c r="F28" s="435"/>
      <c r="G28" s="435"/>
      <c r="H28" s="435"/>
      <c r="I28" s="435"/>
      <c r="J28" s="435"/>
      <c r="K28" s="436"/>
      <c r="L28" s="456">
        <v>1</v>
      </c>
      <c r="M28" s="457"/>
      <c r="N28" s="457"/>
      <c r="O28" s="457"/>
      <c r="P28" s="499"/>
      <c r="Q28" s="456">
        <v>1950</v>
      </c>
      <c r="R28" s="457"/>
      <c r="S28" s="457"/>
      <c r="T28" s="457"/>
      <c r="U28" s="457"/>
      <c r="V28" s="499"/>
      <c r="W28" s="551"/>
      <c r="X28" s="552"/>
      <c r="Y28" s="553"/>
      <c r="Z28" s="455" t="s">
        <v>183</v>
      </c>
      <c r="AA28" s="435"/>
      <c r="AB28" s="435"/>
      <c r="AC28" s="435"/>
      <c r="AD28" s="435"/>
      <c r="AE28" s="435"/>
      <c r="AF28" s="435"/>
      <c r="AG28" s="436"/>
      <c r="AH28" s="456" t="s">
        <v>136</v>
      </c>
      <c r="AI28" s="457"/>
      <c r="AJ28" s="457"/>
      <c r="AK28" s="457"/>
      <c r="AL28" s="499"/>
      <c r="AM28" s="456" t="s">
        <v>184</v>
      </c>
      <c r="AN28" s="457"/>
      <c r="AO28" s="457"/>
      <c r="AP28" s="457"/>
      <c r="AQ28" s="457"/>
      <c r="AR28" s="499"/>
      <c r="AS28" s="456" t="s">
        <v>185</v>
      </c>
      <c r="AT28" s="457"/>
      <c r="AU28" s="457"/>
      <c r="AV28" s="457"/>
      <c r="AW28" s="457"/>
      <c r="AX28" s="458"/>
      <c r="AY28" s="559" t="s">
        <v>186</v>
      </c>
      <c r="AZ28" s="560"/>
      <c r="BA28" s="560"/>
      <c r="BB28" s="561"/>
      <c r="BC28" s="365" t="s">
        <v>47</v>
      </c>
      <c r="BD28" s="366"/>
      <c r="BE28" s="366"/>
      <c r="BF28" s="366"/>
      <c r="BG28" s="366"/>
      <c r="BH28" s="366"/>
      <c r="BI28" s="366"/>
      <c r="BJ28" s="366"/>
      <c r="BK28" s="366"/>
      <c r="BL28" s="366"/>
      <c r="BM28" s="367"/>
      <c r="BN28" s="368">
        <v>1033495</v>
      </c>
      <c r="BO28" s="369"/>
      <c r="BP28" s="369"/>
      <c r="BQ28" s="369"/>
      <c r="BR28" s="369"/>
      <c r="BS28" s="369"/>
      <c r="BT28" s="369"/>
      <c r="BU28" s="370"/>
      <c r="BV28" s="368">
        <v>785234</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c r="A29" s="178"/>
      <c r="B29" s="576"/>
      <c r="C29" s="552"/>
      <c r="D29" s="553"/>
      <c r="E29" s="455" t="s">
        <v>187</v>
      </c>
      <c r="F29" s="435"/>
      <c r="G29" s="435"/>
      <c r="H29" s="435"/>
      <c r="I29" s="435"/>
      <c r="J29" s="435"/>
      <c r="K29" s="436"/>
      <c r="L29" s="456">
        <v>8</v>
      </c>
      <c r="M29" s="457"/>
      <c r="N29" s="457"/>
      <c r="O29" s="457"/>
      <c r="P29" s="499"/>
      <c r="Q29" s="456">
        <v>1700</v>
      </c>
      <c r="R29" s="457"/>
      <c r="S29" s="457"/>
      <c r="T29" s="457"/>
      <c r="U29" s="457"/>
      <c r="V29" s="499"/>
      <c r="W29" s="554"/>
      <c r="X29" s="555"/>
      <c r="Y29" s="556"/>
      <c r="Z29" s="455" t="s">
        <v>188</v>
      </c>
      <c r="AA29" s="435"/>
      <c r="AB29" s="435"/>
      <c r="AC29" s="435"/>
      <c r="AD29" s="435"/>
      <c r="AE29" s="435"/>
      <c r="AF29" s="435"/>
      <c r="AG29" s="436"/>
      <c r="AH29" s="456">
        <v>79</v>
      </c>
      <c r="AI29" s="457"/>
      <c r="AJ29" s="457"/>
      <c r="AK29" s="457"/>
      <c r="AL29" s="499"/>
      <c r="AM29" s="456">
        <v>225624</v>
      </c>
      <c r="AN29" s="457"/>
      <c r="AO29" s="457"/>
      <c r="AP29" s="457"/>
      <c r="AQ29" s="457"/>
      <c r="AR29" s="499"/>
      <c r="AS29" s="456">
        <v>2856</v>
      </c>
      <c r="AT29" s="457"/>
      <c r="AU29" s="457"/>
      <c r="AV29" s="457"/>
      <c r="AW29" s="457"/>
      <c r="AX29" s="458"/>
      <c r="AY29" s="562"/>
      <c r="AZ29" s="563"/>
      <c r="BA29" s="563"/>
      <c r="BB29" s="564"/>
      <c r="BC29" s="439" t="s">
        <v>189</v>
      </c>
      <c r="BD29" s="440"/>
      <c r="BE29" s="440"/>
      <c r="BF29" s="440"/>
      <c r="BG29" s="440"/>
      <c r="BH29" s="440"/>
      <c r="BI29" s="440"/>
      <c r="BJ29" s="440"/>
      <c r="BK29" s="440"/>
      <c r="BL29" s="440"/>
      <c r="BM29" s="441"/>
      <c r="BN29" s="405">
        <v>739095</v>
      </c>
      <c r="BO29" s="406"/>
      <c r="BP29" s="406"/>
      <c r="BQ29" s="406"/>
      <c r="BR29" s="406"/>
      <c r="BS29" s="406"/>
      <c r="BT29" s="406"/>
      <c r="BU29" s="407"/>
      <c r="BV29" s="405">
        <v>458482</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190</v>
      </c>
      <c r="X30" s="573"/>
      <c r="Y30" s="573"/>
      <c r="Z30" s="573"/>
      <c r="AA30" s="573"/>
      <c r="AB30" s="573"/>
      <c r="AC30" s="573"/>
      <c r="AD30" s="573"/>
      <c r="AE30" s="573"/>
      <c r="AF30" s="573"/>
      <c r="AG30" s="574"/>
      <c r="AH30" s="532">
        <v>97.7</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1856292</v>
      </c>
      <c r="BO30" s="525"/>
      <c r="BP30" s="525"/>
      <c r="BQ30" s="525"/>
      <c r="BR30" s="525"/>
      <c r="BS30" s="525"/>
      <c r="BT30" s="525"/>
      <c r="BU30" s="526"/>
      <c r="BV30" s="524">
        <v>1785546</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8" t="s">
        <v>191</v>
      </c>
      <c r="D32" s="568"/>
      <c r="E32" s="568"/>
      <c r="F32" s="568"/>
      <c r="G32" s="568"/>
      <c r="H32" s="568"/>
      <c r="I32" s="568"/>
      <c r="J32" s="568"/>
      <c r="K32" s="568"/>
      <c r="L32" s="568"/>
      <c r="M32" s="568"/>
      <c r="N32" s="568"/>
      <c r="O32" s="568"/>
      <c r="P32" s="568"/>
      <c r="Q32" s="568"/>
      <c r="R32" s="568"/>
      <c r="S32" s="568"/>
      <c r="U32" s="409" t="s">
        <v>192</v>
      </c>
      <c r="V32" s="409"/>
      <c r="W32" s="409"/>
      <c r="X32" s="409"/>
      <c r="Y32" s="409"/>
      <c r="Z32" s="409"/>
      <c r="AA32" s="409"/>
      <c r="AB32" s="409"/>
      <c r="AC32" s="409"/>
      <c r="AD32" s="409"/>
      <c r="AE32" s="409"/>
      <c r="AF32" s="409"/>
      <c r="AG32" s="409"/>
      <c r="AH32" s="409"/>
      <c r="AI32" s="409"/>
      <c r="AJ32" s="409"/>
      <c r="AK32" s="409"/>
      <c r="AM32" s="409" t="s">
        <v>193</v>
      </c>
      <c r="AN32" s="409"/>
      <c r="AO32" s="409"/>
      <c r="AP32" s="409"/>
      <c r="AQ32" s="409"/>
      <c r="AR32" s="409"/>
      <c r="AS32" s="409"/>
      <c r="AT32" s="409"/>
      <c r="AU32" s="409"/>
      <c r="AV32" s="409"/>
      <c r="AW32" s="409"/>
      <c r="AX32" s="409"/>
      <c r="AY32" s="409"/>
      <c r="AZ32" s="409"/>
      <c r="BA32" s="409"/>
      <c r="BB32" s="409"/>
      <c r="BC32" s="409"/>
      <c r="BE32" s="409" t="s">
        <v>194</v>
      </c>
      <c r="BF32" s="409"/>
      <c r="BG32" s="409"/>
      <c r="BH32" s="409"/>
      <c r="BI32" s="409"/>
      <c r="BJ32" s="409"/>
      <c r="BK32" s="409"/>
      <c r="BL32" s="409"/>
      <c r="BM32" s="409"/>
      <c r="BN32" s="409"/>
      <c r="BO32" s="409"/>
      <c r="BP32" s="409"/>
      <c r="BQ32" s="409"/>
      <c r="BR32" s="409"/>
      <c r="BS32" s="409"/>
      <c r="BT32" s="409"/>
      <c r="BU32" s="409"/>
      <c r="BW32" s="409" t="s">
        <v>195</v>
      </c>
      <c r="BX32" s="409"/>
      <c r="BY32" s="409"/>
      <c r="BZ32" s="409"/>
      <c r="CA32" s="409"/>
      <c r="CB32" s="409"/>
      <c r="CC32" s="409"/>
      <c r="CD32" s="409"/>
      <c r="CE32" s="409"/>
      <c r="CF32" s="409"/>
      <c r="CG32" s="409"/>
      <c r="CH32" s="409"/>
      <c r="CI32" s="409"/>
      <c r="CJ32" s="409"/>
      <c r="CK32" s="409"/>
      <c r="CL32" s="409"/>
      <c r="CM32" s="409"/>
      <c r="CO32" s="409" t="s">
        <v>196</v>
      </c>
      <c r="CP32" s="409"/>
      <c r="CQ32" s="409"/>
      <c r="CR32" s="409"/>
      <c r="CS32" s="409"/>
      <c r="CT32" s="409"/>
      <c r="CU32" s="409"/>
      <c r="CV32" s="409"/>
      <c r="CW32" s="409"/>
      <c r="CX32" s="409"/>
      <c r="CY32" s="409"/>
      <c r="CZ32" s="409"/>
      <c r="DA32" s="409"/>
      <c r="DB32" s="409"/>
      <c r="DC32" s="409"/>
      <c r="DD32" s="409"/>
      <c r="DE32" s="409"/>
      <c r="DI32" s="201"/>
    </row>
    <row r="33" spans="1:113" ht="13.5" customHeight="1">
      <c r="A33" s="178"/>
      <c r="B33" s="202"/>
      <c r="C33" s="429" t="s">
        <v>197</v>
      </c>
      <c r="D33" s="429"/>
      <c r="E33" s="394" t="s">
        <v>198</v>
      </c>
      <c r="F33" s="394"/>
      <c r="G33" s="394"/>
      <c r="H33" s="394"/>
      <c r="I33" s="394"/>
      <c r="J33" s="394"/>
      <c r="K33" s="394"/>
      <c r="L33" s="394"/>
      <c r="M33" s="394"/>
      <c r="N33" s="394"/>
      <c r="O33" s="394"/>
      <c r="P33" s="394"/>
      <c r="Q33" s="394"/>
      <c r="R33" s="394"/>
      <c r="S33" s="394"/>
      <c r="T33" s="203"/>
      <c r="U33" s="429" t="s">
        <v>199</v>
      </c>
      <c r="V33" s="429"/>
      <c r="W33" s="394" t="s">
        <v>200</v>
      </c>
      <c r="X33" s="394"/>
      <c r="Y33" s="394"/>
      <c r="Z33" s="394"/>
      <c r="AA33" s="394"/>
      <c r="AB33" s="394"/>
      <c r="AC33" s="394"/>
      <c r="AD33" s="394"/>
      <c r="AE33" s="394"/>
      <c r="AF33" s="394"/>
      <c r="AG33" s="394"/>
      <c r="AH33" s="394"/>
      <c r="AI33" s="394"/>
      <c r="AJ33" s="394"/>
      <c r="AK33" s="394"/>
      <c r="AL33" s="203"/>
      <c r="AM33" s="429" t="s">
        <v>201</v>
      </c>
      <c r="AN33" s="429"/>
      <c r="AO33" s="394" t="s">
        <v>202</v>
      </c>
      <c r="AP33" s="394"/>
      <c r="AQ33" s="394"/>
      <c r="AR33" s="394"/>
      <c r="AS33" s="394"/>
      <c r="AT33" s="394"/>
      <c r="AU33" s="394"/>
      <c r="AV33" s="394"/>
      <c r="AW33" s="394"/>
      <c r="AX33" s="394"/>
      <c r="AY33" s="394"/>
      <c r="AZ33" s="394"/>
      <c r="BA33" s="394"/>
      <c r="BB33" s="394"/>
      <c r="BC33" s="394"/>
      <c r="BD33" s="204"/>
      <c r="BE33" s="394" t="s">
        <v>203</v>
      </c>
      <c r="BF33" s="394"/>
      <c r="BG33" s="394" t="s">
        <v>204</v>
      </c>
      <c r="BH33" s="394"/>
      <c r="BI33" s="394"/>
      <c r="BJ33" s="394"/>
      <c r="BK33" s="394"/>
      <c r="BL33" s="394"/>
      <c r="BM33" s="394"/>
      <c r="BN33" s="394"/>
      <c r="BO33" s="394"/>
      <c r="BP33" s="394"/>
      <c r="BQ33" s="394"/>
      <c r="BR33" s="394"/>
      <c r="BS33" s="394"/>
      <c r="BT33" s="394"/>
      <c r="BU33" s="394"/>
      <c r="BV33" s="204"/>
      <c r="BW33" s="429" t="s">
        <v>203</v>
      </c>
      <c r="BX33" s="429"/>
      <c r="BY33" s="394" t="s">
        <v>205</v>
      </c>
      <c r="BZ33" s="394"/>
      <c r="CA33" s="394"/>
      <c r="CB33" s="394"/>
      <c r="CC33" s="394"/>
      <c r="CD33" s="394"/>
      <c r="CE33" s="394"/>
      <c r="CF33" s="394"/>
      <c r="CG33" s="394"/>
      <c r="CH33" s="394"/>
      <c r="CI33" s="394"/>
      <c r="CJ33" s="394"/>
      <c r="CK33" s="394"/>
      <c r="CL33" s="394"/>
      <c r="CM33" s="394"/>
      <c r="CN33" s="203"/>
      <c r="CO33" s="429" t="s">
        <v>206</v>
      </c>
      <c r="CP33" s="429"/>
      <c r="CQ33" s="394" t="s">
        <v>207</v>
      </c>
      <c r="CR33" s="394"/>
      <c r="CS33" s="394"/>
      <c r="CT33" s="394"/>
      <c r="CU33" s="394"/>
      <c r="CV33" s="394"/>
      <c r="CW33" s="394"/>
      <c r="CX33" s="394"/>
      <c r="CY33" s="394"/>
      <c r="CZ33" s="394"/>
      <c r="DA33" s="394"/>
      <c r="DB33" s="394"/>
      <c r="DC33" s="394"/>
      <c r="DD33" s="394"/>
      <c r="DE33" s="394"/>
      <c r="DF33" s="203"/>
      <c r="DG33" s="594" t="s">
        <v>208</v>
      </c>
      <c r="DH33" s="594"/>
      <c r="DI33" s="205"/>
    </row>
    <row r="34" spans="1:113" ht="32.25" customHeight="1">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国民健康保険特別会計（保険事業勘定）</v>
      </c>
      <c r="X34" s="596"/>
      <c r="Y34" s="596"/>
      <c r="Z34" s="596"/>
      <c r="AA34" s="596"/>
      <c r="AB34" s="596"/>
      <c r="AC34" s="596"/>
      <c r="AD34" s="596"/>
      <c r="AE34" s="596"/>
      <c r="AF34" s="596"/>
      <c r="AG34" s="596"/>
      <c r="AH34" s="596"/>
      <c r="AI34" s="596"/>
      <c r="AJ34" s="596"/>
      <c r="AK34" s="596"/>
      <c r="AL34" s="178"/>
      <c r="AM34" s="595" t="str">
        <f>IF(AO34="","",MAX(C34:D43,U34:V43)+1)</f>
        <v/>
      </c>
      <c r="AN34" s="595"/>
      <c r="AO34" s="596"/>
      <c r="AP34" s="596"/>
      <c r="AQ34" s="596"/>
      <c r="AR34" s="596"/>
      <c r="AS34" s="596"/>
      <c r="AT34" s="596"/>
      <c r="AU34" s="596"/>
      <c r="AV34" s="596"/>
      <c r="AW34" s="596"/>
      <c r="AX34" s="596"/>
      <c r="AY34" s="596"/>
      <c r="AZ34" s="596"/>
      <c r="BA34" s="596"/>
      <c r="BB34" s="596"/>
      <c r="BC34" s="596"/>
      <c r="BD34" s="178"/>
      <c r="BE34" s="595">
        <f>IF(BG34="","",MAX(C34:D43,U34:V43,AM34:AN43)+1)</f>
        <v>7</v>
      </c>
      <c r="BF34" s="595"/>
      <c r="BG34" s="596" t="str">
        <f>IF('各会計、関係団体の財政状況及び健全化判断比率'!B33="","",'各会計、関係団体の財政状況及び健全化判断比率'!B33)</f>
        <v>簡易水道事業特別会計</v>
      </c>
      <c r="BH34" s="596"/>
      <c r="BI34" s="596"/>
      <c r="BJ34" s="596"/>
      <c r="BK34" s="596"/>
      <c r="BL34" s="596"/>
      <c r="BM34" s="596"/>
      <c r="BN34" s="596"/>
      <c r="BO34" s="596"/>
      <c r="BP34" s="596"/>
      <c r="BQ34" s="596"/>
      <c r="BR34" s="596"/>
      <c r="BS34" s="596"/>
      <c r="BT34" s="596"/>
      <c r="BU34" s="596"/>
      <c r="BV34" s="178"/>
      <c r="BW34" s="595">
        <f>IF(BY34="","",MAX(C34:D43,U34:V43,AM34:AN43,BE34:BF43)+1)</f>
        <v>9</v>
      </c>
      <c r="BX34" s="595"/>
      <c r="BY34" s="596" t="str">
        <f>IF('各会計、関係団体の財政状況及び健全化判断比率'!B68="","",'各会計、関係団体の財政状況及び健全化判断比率'!B68)</f>
        <v>士別地方消防事務組合</v>
      </c>
      <c r="BZ34" s="596"/>
      <c r="CA34" s="596"/>
      <c r="CB34" s="596"/>
      <c r="CC34" s="596"/>
      <c r="CD34" s="596"/>
      <c r="CE34" s="596"/>
      <c r="CF34" s="596"/>
      <c r="CG34" s="596"/>
      <c r="CH34" s="596"/>
      <c r="CI34" s="596"/>
      <c r="CJ34" s="596"/>
      <c r="CK34" s="596"/>
      <c r="CL34" s="596"/>
      <c r="CM34" s="596"/>
      <c r="CN34" s="178"/>
      <c r="CO34" s="595">
        <f>IF(CQ34="","",MAX(C34:D43,U34:V43,AM34:AN43,BE34:BF43,BW34:BX43)+1)</f>
        <v>11</v>
      </c>
      <c r="CP34" s="595"/>
      <c r="CQ34" s="596" t="str">
        <f>IF('各会計、関係団体の財政状況及び健全化判断比率'!BS7="","",'各会計、関係団体の財政状況及び健全化判断比率'!BS7)</f>
        <v>和寒町土地開発公社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国民健康保険特別会計（診療施設勘定）</v>
      </c>
      <c r="X35" s="596"/>
      <c r="Y35" s="596"/>
      <c r="Z35" s="596"/>
      <c r="AA35" s="596"/>
      <c r="AB35" s="596"/>
      <c r="AC35" s="596"/>
      <c r="AD35" s="596"/>
      <c r="AE35" s="596"/>
      <c r="AF35" s="596"/>
      <c r="AG35" s="596"/>
      <c r="AH35" s="596"/>
      <c r="AI35" s="596"/>
      <c r="AJ35" s="596"/>
      <c r="AK35" s="596"/>
      <c r="AL35" s="178"/>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8"/>
      <c r="BE35" s="595">
        <f t="shared" ref="BE35:BE43" si="1">IF(BG35="","",BE34+1)</f>
        <v>8</v>
      </c>
      <c r="BF35" s="595"/>
      <c r="BG35" s="596" t="str">
        <f>IF('各会計、関係団体の財政状況及び健全化判断比率'!B34="","",'各会計、関係団体の財政状況及び健全化判断比率'!B34)</f>
        <v>公共下水道事業特別会計</v>
      </c>
      <c r="BH35" s="596"/>
      <c r="BI35" s="596"/>
      <c r="BJ35" s="596"/>
      <c r="BK35" s="596"/>
      <c r="BL35" s="596"/>
      <c r="BM35" s="596"/>
      <c r="BN35" s="596"/>
      <c r="BO35" s="596"/>
      <c r="BP35" s="596"/>
      <c r="BQ35" s="596"/>
      <c r="BR35" s="596"/>
      <c r="BS35" s="596"/>
      <c r="BT35" s="596"/>
      <c r="BU35" s="596"/>
      <c r="BV35" s="178"/>
      <c r="BW35" s="595">
        <f t="shared" ref="BW35:BW43" si="2">IF(BY35="","",BW34+1)</f>
        <v>10</v>
      </c>
      <c r="BX35" s="595"/>
      <c r="BY35" s="596" t="str">
        <f>IF('各会計、関係団体の財政状況及び健全化判断比率'!B69="","",'各会計、関係団体の財政状況及び健全化判断比率'!B69)</f>
        <v>上川教育研修センター組合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介護保険特別会計（保険事業勘定）</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t="str">
        <f t="shared" si="2"/>
        <v/>
      </c>
      <c r="BX36" s="595"/>
      <c r="BY36" s="596" t="str">
        <f>IF('各会計、関係団体の財政状況及び健全化判断比率'!B70="","",'各会計、関係団体の財政状況及び健全化判断比率'!B70)</f>
        <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f t="shared" si="4"/>
        <v>5</v>
      </c>
      <c r="V37" s="595"/>
      <c r="W37" s="596" t="str">
        <f>IF('各会計、関係団体の財政状況及び健全化判断比率'!B31="","",'各会計、関係団体の財政状況及び健全化判断比率'!B31)</f>
        <v>後期高齢者医療特別会計</v>
      </c>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t="str">
        <f t="shared" si="2"/>
        <v/>
      </c>
      <c r="BX37" s="595"/>
      <c r="BY37" s="596" t="str">
        <f>IF('各会計、関係団体の財政状況及び健全化判断比率'!B71="","",'各会計、関係団体の財政状況及び健全化判断比率'!B71)</f>
        <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f t="shared" si="4"/>
        <v>6</v>
      </c>
      <c r="V38" s="595"/>
      <c r="W38" s="596" t="str">
        <f>IF('各会計、関係団体の財政状況及び健全化判断比率'!B32="","",'各会計、関係団体の財政状況及び健全化判断比率'!B32)</f>
        <v>介護保険特別会計（介護サービス事業勘定）</v>
      </c>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t="str">
        <f t="shared" si="2"/>
        <v/>
      </c>
      <c r="BX38" s="595"/>
      <c r="BY38" s="596" t="str">
        <f>IF('各会計、関係団体の財政状況及び健全化判断比率'!B72="","",'各会計、関係団体の財政状況及び健全化判断比率'!B72)</f>
        <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t="str">
        <f t="shared" si="2"/>
        <v/>
      </c>
      <c r="BX39" s="595"/>
      <c r="BY39" s="596" t="str">
        <f>IF('各会計、関係団体の財政状況及び健全化判断比率'!B73="","",'各会計、関係団体の財政状況及び健全化判断比率'!B73)</f>
        <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598" t="s">
        <v>210</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c r="E47" s="598" t="s">
        <v>211</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c r="E48" s="598" t="s">
        <v>212</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c r="E49" s="599" t="s">
        <v>213</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c r="E50" s="598" t="s">
        <v>214</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c r="E51" s="598" t="s">
        <v>215</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c r="E52" s="598" t="s">
        <v>216</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c r="E53" s="355" t="s">
        <v>584</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48" t="s">
        <v>558</v>
      </c>
      <c r="D34" s="1148"/>
      <c r="E34" s="1149"/>
      <c r="F34" s="32">
        <v>3.33</v>
      </c>
      <c r="G34" s="33">
        <v>2.5099999999999998</v>
      </c>
      <c r="H34" s="33">
        <v>3.99</v>
      </c>
      <c r="I34" s="33">
        <v>3.32</v>
      </c>
      <c r="J34" s="34">
        <v>3.75</v>
      </c>
      <c r="K34" s="22"/>
      <c r="L34" s="22"/>
      <c r="M34" s="22"/>
      <c r="N34" s="22"/>
      <c r="O34" s="22"/>
      <c r="P34" s="22"/>
    </row>
    <row r="35" spans="1:16" ht="39" customHeight="1">
      <c r="A35" s="22"/>
      <c r="B35" s="35"/>
      <c r="C35" s="1142" t="s">
        <v>559</v>
      </c>
      <c r="D35" s="1143"/>
      <c r="E35" s="1144"/>
      <c r="F35" s="36">
        <v>0.24</v>
      </c>
      <c r="G35" s="37">
        <v>0.25</v>
      </c>
      <c r="H35" s="37">
        <v>0.59</v>
      </c>
      <c r="I35" s="37">
        <v>1</v>
      </c>
      <c r="J35" s="38">
        <v>1.75</v>
      </c>
      <c r="K35" s="22"/>
      <c r="L35" s="22"/>
      <c r="M35" s="22"/>
      <c r="N35" s="22"/>
      <c r="O35" s="22"/>
      <c r="P35" s="22"/>
    </row>
    <row r="36" spans="1:16" ht="39" customHeight="1">
      <c r="A36" s="22"/>
      <c r="B36" s="35"/>
      <c r="C36" s="1142" t="s">
        <v>560</v>
      </c>
      <c r="D36" s="1143"/>
      <c r="E36" s="1144"/>
      <c r="F36" s="36">
        <v>0.2</v>
      </c>
      <c r="G36" s="37">
        <v>0.11</v>
      </c>
      <c r="H36" s="37">
        <v>0.06</v>
      </c>
      <c r="I36" s="37">
        <v>0.1</v>
      </c>
      <c r="J36" s="38">
        <v>0.47</v>
      </c>
      <c r="K36" s="22"/>
      <c r="L36" s="22"/>
      <c r="M36" s="22"/>
      <c r="N36" s="22"/>
      <c r="O36" s="22"/>
      <c r="P36" s="22"/>
    </row>
    <row r="37" spans="1:16" ht="39" customHeight="1">
      <c r="A37" s="22"/>
      <c r="B37" s="35"/>
      <c r="C37" s="1142" t="s">
        <v>561</v>
      </c>
      <c r="D37" s="1143"/>
      <c r="E37" s="1144"/>
      <c r="F37" s="36" t="s">
        <v>508</v>
      </c>
      <c r="G37" s="37" t="s">
        <v>508</v>
      </c>
      <c r="H37" s="37" t="s">
        <v>508</v>
      </c>
      <c r="I37" s="37" t="s">
        <v>508</v>
      </c>
      <c r="J37" s="38">
        <v>0.4</v>
      </c>
      <c r="K37" s="22"/>
      <c r="L37" s="22"/>
      <c r="M37" s="22"/>
      <c r="N37" s="22"/>
      <c r="O37" s="22"/>
      <c r="P37" s="22"/>
    </row>
    <row r="38" spans="1:16" ht="39" customHeight="1">
      <c r="A38" s="22"/>
      <c r="B38" s="35"/>
      <c r="C38" s="1142" t="s">
        <v>562</v>
      </c>
      <c r="D38" s="1143"/>
      <c r="E38" s="1144"/>
      <c r="F38" s="36">
        <v>1.23</v>
      </c>
      <c r="G38" s="37">
        <v>0.34</v>
      </c>
      <c r="H38" s="37">
        <v>0.23</v>
      </c>
      <c r="I38" s="37">
        <v>0.23</v>
      </c>
      <c r="J38" s="38">
        <v>0.28999999999999998</v>
      </c>
      <c r="K38" s="22"/>
      <c r="L38" s="22"/>
      <c r="M38" s="22"/>
      <c r="N38" s="22"/>
      <c r="O38" s="22"/>
      <c r="P38" s="22"/>
    </row>
    <row r="39" spans="1:16" ht="39" customHeight="1">
      <c r="A39" s="22"/>
      <c r="B39" s="35"/>
      <c r="C39" s="1142" t="s">
        <v>563</v>
      </c>
      <c r="D39" s="1143"/>
      <c r="E39" s="1144"/>
      <c r="F39" s="36">
        <v>0.24</v>
      </c>
      <c r="G39" s="37">
        <v>0.13</v>
      </c>
      <c r="H39" s="37">
        <v>0.13</v>
      </c>
      <c r="I39" s="37">
        <v>0.12</v>
      </c>
      <c r="J39" s="38">
        <v>0.03</v>
      </c>
      <c r="K39" s="22"/>
      <c r="L39" s="22"/>
      <c r="M39" s="22"/>
      <c r="N39" s="22"/>
      <c r="O39" s="22"/>
      <c r="P39" s="22"/>
    </row>
    <row r="40" spans="1:16" ht="39" customHeight="1">
      <c r="A40" s="22"/>
      <c r="B40" s="35"/>
      <c r="C40" s="1142" t="s">
        <v>564</v>
      </c>
      <c r="D40" s="1143"/>
      <c r="E40" s="1144"/>
      <c r="F40" s="36">
        <v>0.04</v>
      </c>
      <c r="G40" s="37">
        <v>0.03</v>
      </c>
      <c r="H40" s="37">
        <v>0.02</v>
      </c>
      <c r="I40" s="37">
        <v>0</v>
      </c>
      <c r="J40" s="38">
        <v>0.02</v>
      </c>
      <c r="K40" s="22"/>
      <c r="L40" s="22"/>
      <c r="M40" s="22"/>
      <c r="N40" s="22"/>
      <c r="O40" s="22"/>
      <c r="P40" s="22"/>
    </row>
    <row r="41" spans="1:16" ht="39" customHeight="1">
      <c r="A41" s="22"/>
      <c r="B41" s="35"/>
      <c r="C41" s="1142" t="s">
        <v>565</v>
      </c>
      <c r="D41" s="1143"/>
      <c r="E41" s="1144"/>
      <c r="F41" s="36">
        <v>0</v>
      </c>
      <c r="G41" s="37">
        <v>0</v>
      </c>
      <c r="H41" s="37">
        <v>0.01</v>
      </c>
      <c r="I41" s="37">
        <v>0.01</v>
      </c>
      <c r="J41" s="38">
        <v>0</v>
      </c>
      <c r="K41" s="22"/>
      <c r="L41" s="22"/>
      <c r="M41" s="22"/>
      <c r="N41" s="22"/>
      <c r="O41" s="22"/>
      <c r="P41" s="22"/>
    </row>
    <row r="42" spans="1:16" ht="39" customHeight="1">
      <c r="A42" s="22"/>
      <c r="B42" s="39"/>
      <c r="C42" s="1142" t="s">
        <v>566</v>
      </c>
      <c r="D42" s="1143"/>
      <c r="E42" s="1144"/>
      <c r="F42" s="36" t="s">
        <v>508</v>
      </c>
      <c r="G42" s="37" t="s">
        <v>508</v>
      </c>
      <c r="H42" s="37" t="s">
        <v>508</v>
      </c>
      <c r="I42" s="37" t="s">
        <v>508</v>
      </c>
      <c r="J42" s="38" t="s">
        <v>508</v>
      </c>
      <c r="K42" s="22"/>
      <c r="L42" s="22"/>
      <c r="M42" s="22"/>
      <c r="N42" s="22"/>
      <c r="O42" s="22"/>
      <c r="P42" s="22"/>
    </row>
    <row r="43" spans="1:16" ht="39" customHeight="1" thickBot="1">
      <c r="A43" s="22"/>
      <c r="B43" s="40"/>
      <c r="C43" s="1145" t="s">
        <v>567</v>
      </c>
      <c r="D43" s="1146"/>
      <c r="E43" s="1147"/>
      <c r="F43" s="41">
        <v>9.85</v>
      </c>
      <c r="G43" s="42">
        <v>10.47</v>
      </c>
      <c r="H43" s="42">
        <v>11.3</v>
      </c>
      <c r="I43" s="42">
        <v>10.98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rwy5hiNp33dtOb4g6tbtQKFhOEmjXRLh4NZucqNch6P9+8BZu31//oW6dcwkh0HqTw6g2AFzd7EDVKGiGvE4Q==" saltValue="IA5qvdnm3a0nqAIMgZES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50" t="s">
        <v>10</v>
      </c>
      <c r="C45" s="1151"/>
      <c r="D45" s="58"/>
      <c r="E45" s="1156" t="s">
        <v>11</v>
      </c>
      <c r="F45" s="1156"/>
      <c r="G45" s="1156"/>
      <c r="H45" s="1156"/>
      <c r="I45" s="1156"/>
      <c r="J45" s="1157"/>
      <c r="K45" s="59">
        <v>471</v>
      </c>
      <c r="L45" s="60">
        <v>445</v>
      </c>
      <c r="M45" s="60">
        <v>461</v>
      </c>
      <c r="N45" s="60">
        <v>478</v>
      </c>
      <c r="O45" s="61">
        <v>485</v>
      </c>
      <c r="P45" s="48"/>
      <c r="Q45" s="48"/>
      <c r="R45" s="48"/>
      <c r="S45" s="48"/>
      <c r="T45" s="48"/>
      <c r="U45" s="48"/>
    </row>
    <row r="46" spans="1:21" ht="30.75" customHeight="1">
      <c r="A46" s="48"/>
      <c r="B46" s="1152"/>
      <c r="C46" s="1153"/>
      <c r="D46" s="62"/>
      <c r="E46" s="1158" t="s">
        <v>12</v>
      </c>
      <c r="F46" s="1158"/>
      <c r="G46" s="1158"/>
      <c r="H46" s="1158"/>
      <c r="I46" s="1158"/>
      <c r="J46" s="1159"/>
      <c r="K46" s="63" t="s">
        <v>508</v>
      </c>
      <c r="L46" s="64" t="s">
        <v>508</v>
      </c>
      <c r="M46" s="64" t="s">
        <v>508</v>
      </c>
      <c r="N46" s="64" t="s">
        <v>508</v>
      </c>
      <c r="O46" s="65" t="s">
        <v>508</v>
      </c>
      <c r="P46" s="48"/>
      <c r="Q46" s="48"/>
      <c r="R46" s="48"/>
      <c r="S46" s="48"/>
      <c r="T46" s="48"/>
      <c r="U46" s="48"/>
    </row>
    <row r="47" spans="1:21" ht="30.75" customHeight="1">
      <c r="A47" s="48"/>
      <c r="B47" s="1152"/>
      <c r="C47" s="1153"/>
      <c r="D47" s="62"/>
      <c r="E47" s="1158" t="s">
        <v>13</v>
      </c>
      <c r="F47" s="1158"/>
      <c r="G47" s="1158"/>
      <c r="H47" s="1158"/>
      <c r="I47" s="1158"/>
      <c r="J47" s="1159"/>
      <c r="K47" s="63" t="s">
        <v>508</v>
      </c>
      <c r="L47" s="64" t="s">
        <v>508</v>
      </c>
      <c r="M47" s="64" t="s">
        <v>508</v>
      </c>
      <c r="N47" s="64" t="s">
        <v>508</v>
      </c>
      <c r="O47" s="65" t="s">
        <v>508</v>
      </c>
      <c r="P47" s="48"/>
      <c r="Q47" s="48"/>
      <c r="R47" s="48"/>
      <c r="S47" s="48"/>
      <c r="T47" s="48"/>
      <c r="U47" s="48"/>
    </row>
    <row r="48" spans="1:21" ht="30.75" customHeight="1">
      <c r="A48" s="48"/>
      <c r="B48" s="1152"/>
      <c r="C48" s="1153"/>
      <c r="D48" s="62"/>
      <c r="E48" s="1158" t="s">
        <v>14</v>
      </c>
      <c r="F48" s="1158"/>
      <c r="G48" s="1158"/>
      <c r="H48" s="1158"/>
      <c r="I48" s="1158"/>
      <c r="J48" s="1159"/>
      <c r="K48" s="63">
        <v>90</v>
      </c>
      <c r="L48" s="64">
        <v>82</v>
      </c>
      <c r="M48" s="64">
        <v>121</v>
      </c>
      <c r="N48" s="64">
        <v>102</v>
      </c>
      <c r="O48" s="65">
        <v>106</v>
      </c>
      <c r="P48" s="48"/>
      <c r="Q48" s="48"/>
      <c r="R48" s="48"/>
      <c r="S48" s="48"/>
      <c r="T48" s="48"/>
      <c r="U48" s="48"/>
    </row>
    <row r="49" spans="1:21" ht="30.75" customHeight="1">
      <c r="A49" s="48"/>
      <c r="B49" s="1152"/>
      <c r="C49" s="1153"/>
      <c r="D49" s="62"/>
      <c r="E49" s="1158" t="s">
        <v>15</v>
      </c>
      <c r="F49" s="1158"/>
      <c r="G49" s="1158"/>
      <c r="H49" s="1158"/>
      <c r="I49" s="1158"/>
      <c r="J49" s="1159"/>
      <c r="K49" s="63" t="s">
        <v>508</v>
      </c>
      <c r="L49" s="64" t="s">
        <v>508</v>
      </c>
      <c r="M49" s="64" t="s">
        <v>508</v>
      </c>
      <c r="N49" s="64" t="s">
        <v>508</v>
      </c>
      <c r="O49" s="65" t="s">
        <v>508</v>
      </c>
      <c r="P49" s="48"/>
      <c r="Q49" s="48"/>
      <c r="R49" s="48"/>
      <c r="S49" s="48"/>
      <c r="T49" s="48"/>
      <c r="U49" s="48"/>
    </row>
    <row r="50" spans="1:21" ht="30.75" customHeight="1">
      <c r="A50" s="48"/>
      <c r="B50" s="1152"/>
      <c r="C50" s="1153"/>
      <c r="D50" s="62"/>
      <c r="E50" s="1158" t="s">
        <v>16</v>
      </c>
      <c r="F50" s="1158"/>
      <c r="G50" s="1158"/>
      <c r="H50" s="1158"/>
      <c r="I50" s="1158"/>
      <c r="J50" s="1159"/>
      <c r="K50" s="63">
        <v>0</v>
      </c>
      <c r="L50" s="64">
        <v>0</v>
      </c>
      <c r="M50" s="64">
        <v>0</v>
      </c>
      <c r="N50" s="64">
        <v>22</v>
      </c>
      <c r="O50" s="65">
        <v>0</v>
      </c>
      <c r="P50" s="48"/>
      <c r="Q50" s="48"/>
      <c r="R50" s="48"/>
      <c r="S50" s="48"/>
      <c r="T50" s="48"/>
      <c r="U50" s="48"/>
    </row>
    <row r="51" spans="1:21" ht="30.75" customHeight="1">
      <c r="A51" s="48"/>
      <c r="B51" s="1154"/>
      <c r="C51" s="1155"/>
      <c r="D51" s="66"/>
      <c r="E51" s="1158" t="s">
        <v>17</v>
      </c>
      <c r="F51" s="1158"/>
      <c r="G51" s="1158"/>
      <c r="H51" s="1158"/>
      <c r="I51" s="1158"/>
      <c r="J51" s="1159"/>
      <c r="K51" s="63">
        <v>0</v>
      </c>
      <c r="L51" s="64">
        <v>0</v>
      </c>
      <c r="M51" s="64">
        <v>0</v>
      </c>
      <c r="N51" s="64" t="s">
        <v>508</v>
      </c>
      <c r="O51" s="65">
        <v>0</v>
      </c>
      <c r="P51" s="48"/>
      <c r="Q51" s="48"/>
      <c r="R51" s="48"/>
      <c r="S51" s="48"/>
      <c r="T51" s="48"/>
      <c r="U51" s="48"/>
    </row>
    <row r="52" spans="1:21" ht="30.75" customHeight="1">
      <c r="A52" s="48"/>
      <c r="B52" s="1160" t="s">
        <v>18</v>
      </c>
      <c r="C52" s="1161"/>
      <c r="D52" s="66"/>
      <c r="E52" s="1158" t="s">
        <v>19</v>
      </c>
      <c r="F52" s="1158"/>
      <c r="G52" s="1158"/>
      <c r="H52" s="1158"/>
      <c r="I52" s="1158"/>
      <c r="J52" s="1159"/>
      <c r="K52" s="63">
        <v>495</v>
      </c>
      <c r="L52" s="64">
        <v>513</v>
      </c>
      <c r="M52" s="64">
        <v>502</v>
      </c>
      <c r="N52" s="64">
        <v>500</v>
      </c>
      <c r="O52" s="65">
        <v>457</v>
      </c>
      <c r="P52" s="48"/>
      <c r="Q52" s="48"/>
      <c r="R52" s="48"/>
      <c r="S52" s="48"/>
      <c r="T52" s="48"/>
      <c r="U52" s="48"/>
    </row>
    <row r="53" spans="1:21" ht="30.75" customHeight="1" thickBot="1">
      <c r="A53" s="48"/>
      <c r="B53" s="1162" t="s">
        <v>20</v>
      </c>
      <c r="C53" s="1163"/>
      <c r="D53" s="67"/>
      <c r="E53" s="1164" t="s">
        <v>21</v>
      </c>
      <c r="F53" s="1164"/>
      <c r="G53" s="1164"/>
      <c r="H53" s="1164"/>
      <c r="I53" s="1164"/>
      <c r="J53" s="1165"/>
      <c r="K53" s="68">
        <v>66</v>
      </c>
      <c r="L53" s="69">
        <v>14</v>
      </c>
      <c r="M53" s="69">
        <v>80</v>
      </c>
      <c r="N53" s="69">
        <v>102</v>
      </c>
      <c r="O53" s="70">
        <v>134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166" t="s">
        <v>24</v>
      </c>
      <c r="C57" s="1167"/>
      <c r="D57" s="1170" t="s">
        <v>25</v>
      </c>
      <c r="E57" s="1171"/>
      <c r="F57" s="1171"/>
      <c r="G57" s="1171"/>
      <c r="H57" s="1171"/>
      <c r="I57" s="1171"/>
      <c r="J57" s="1172"/>
      <c r="K57" s="83"/>
      <c r="L57" s="84"/>
      <c r="M57" s="84"/>
      <c r="N57" s="84"/>
      <c r="O57" s="85"/>
    </row>
    <row r="58" spans="1:21" ht="31.5" customHeight="1" thickBot="1">
      <c r="B58" s="1168"/>
      <c r="C58" s="1169"/>
      <c r="D58" s="1173" t="s">
        <v>26</v>
      </c>
      <c r="E58" s="1174"/>
      <c r="F58" s="1174"/>
      <c r="G58" s="1174"/>
      <c r="H58" s="1174"/>
      <c r="I58" s="1174"/>
      <c r="J58" s="117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04hZgC5s0ysxkDkRt2mQnqHu/z+4N3B8LA35QYXxQ6un0/TYTkFBxJ4UCMquTKuSErQn6VQ73oxztnGpgWc5A==" saltValue="9xWxoIFW5Gnfoe8rD5B4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550</v>
      </c>
      <c r="J40" s="100" t="s">
        <v>551</v>
      </c>
      <c r="K40" s="100" t="s">
        <v>552</v>
      </c>
      <c r="L40" s="100" t="s">
        <v>553</v>
      </c>
      <c r="M40" s="101" t="s">
        <v>554</v>
      </c>
    </row>
    <row r="41" spans="2:13" ht="27.75" customHeight="1">
      <c r="B41" s="1176" t="s">
        <v>29</v>
      </c>
      <c r="C41" s="1177"/>
      <c r="D41" s="102"/>
      <c r="E41" s="1182" t="s">
        <v>30</v>
      </c>
      <c r="F41" s="1182"/>
      <c r="G41" s="1182"/>
      <c r="H41" s="1183"/>
      <c r="I41" s="346">
        <v>3995</v>
      </c>
      <c r="J41" s="347">
        <v>3856</v>
      </c>
      <c r="K41" s="347">
        <v>3737</v>
      </c>
      <c r="L41" s="347">
        <v>3686</v>
      </c>
      <c r="M41" s="348">
        <v>3616</v>
      </c>
    </row>
    <row r="42" spans="2:13" ht="27.75" customHeight="1">
      <c r="B42" s="1178"/>
      <c r="C42" s="1179"/>
      <c r="D42" s="103"/>
      <c r="E42" s="1184" t="s">
        <v>31</v>
      </c>
      <c r="F42" s="1184"/>
      <c r="G42" s="1184"/>
      <c r="H42" s="1185"/>
      <c r="I42" s="349" t="s">
        <v>508</v>
      </c>
      <c r="J42" s="350" t="s">
        <v>508</v>
      </c>
      <c r="K42" s="350" t="s">
        <v>508</v>
      </c>
      <c r="L42" s="350" t="s">
        <v>508</v>
      </c>
      <c r="M42" s="351" t="s">
        <v>508</v>
      </c>
    </row>
    <row r="43" spans="2:13" ht="27.75" customHeight="1">
      <c r="B43" s="1178"/>
      <c r="C43" s="1179"/>
      <c r="D43" s="103"/>
      <c r="E43" s="1184" t="s">
        <v>32</v>
      </c>
      <c r="F43" s="1184"/>
      <c r="G43" s="1184"/>
      <c r="H43" s="1185"/>
      <c r="I43" s="349">
        <v>1059</v>
      </c>
      <c r="J43" s="350">
        <v>878</v>
      </c>
      <c r="K43" s="350">
        <v>890</v>
      </c>
      <c r="L43" s="350">
        <v>878</v>
      </c>
      <c r="M43" s="351">
        <v>961</v>
      </c>
    </row>
    <row r="44" spans="2:13" ht="27.75" customHeight="1">
      <c r="B44" s="1178"/>
      <c r="C44" s="1179"/>
      <c r="D44" s="103"/>
      <c r="E44" s="1184" t="s">
        <v>33</v>
      </c>
      <c r="F44" s="1184"/>
      <c r="G44" s="1184"/>
      <c r="H44" s="1185"/>
      <c r="I44" s="349" t="s">
        <v>508</v>
      </c>
      <c r="J44" s="350" t="s">
        <v>508</v>
      </c>
      <c r="K44" s="350" t="s">
        <v>508</v>
      </c>
      <c r="L44" s="350" t="s">
        <v>508</v>
      </c>
      <c r="M44" s="351" t="s">
        <v>508</v>
      </c>
    </row>
    <row r="45" spans="2:13" ht="27.75" customHeight="1">
      <c r="B45" s="1178"/>
      <c r="C45" s="1179"/>
      <c r="D45" s="103"/>
      <c r="E45" s="1184" t="s">
        <v>34</v>
      </c>
      <c r="F45" s="1184"/>
      <c r="G45" s="1184"/>
      <c r="H45" s="1185"/>
      <c r="I45" s="349">
        <v>763</v>
      </c>
      <c r="J45" s="350">
        <v>729</v>
      </c>
      <c r="K45" s="350">
        <v>531</v>
      </c>
      <c r="L45" s="350">
        <v>547</v>
      </c>
      <c r="M45" s="351">
        <v>664</v>
      </c>
    </row>
    <row r="46" spans="2:13" ht="27.75" customHeight="1">
      <c r="B46" s="1178"/>
      <c r="C46" s="1179"/>
      <c r="D46" s="104"/>
      <c r="E46" s="1184" t="s">
        <v>35</v>
      </c>
      <c r="F46" s="1184"/>
      <c r="G46" s="1184"/>
      <c r="H46" s="1185"/>
      <c r="I46" s="349" t="s">
        <v>508</v>
      </c>
      <c r="J46" s="350" t="s">
        <v>508</v>
      </c>
      <c r="K46" s="350" t="s">
        <v>508</v>
      </c>
      <c r="L46" s="350" t="s">
        <v>508</v>
      </c>
      <c r="M46" s="351" t="s">
        <v>508</v>
      </c>
    </row>
    <row r="47" spans="2:13" ht="27.75" customHeight="1">
      <c r="B47" s="1178"/>
      <c r="C47" s="1179"/>
      <c r="D47" s="105"/>
      <c r="E47" s="1186" t="s">
        <v>36</v>
      </c>
      <c r="F47" s="1187"/>
      <c r="G47" s="1187"/>
      <c r="H47" s="1188"/>
      <c r="I47" s="349" t="s">
        <v>508</v>
      </c>
      <c r="J47" s="350" t="s">
        <v>508</v>
      </c>
      <c r="K47" s="350" t="s">
        <v>508</v>
      </c>
      <c r="L47" s="350" t="s">
        <v>508</v>
      </c>
      <c r="M47" s="351" t="s">
        <v>508</v>
      </c>
    </row>
    <row r="48" spans="2:13" ht="27.75" customHeight="1">
      <c r="B48" s="1178"/>
      <c r="C48" s="1179"/>
      <c r="D48" s="103"/>
      <c r="E48" s="1184" t="s">
        <v>37</v>
      </c>
      <c r="F48" s="1184"/>
      <c r="G48" s="1184"/>
      <c r="H48" s="1185"/>
      <c r="I48" s="349" t="s">
        <v>508</v>
      </c>
      <c r="J48" s="350" t="s">
        <v>508</v>
      </c>
      <c r="K48" s="350" t="s">
        <v>508</v>
      </c>
      <c r="L48" s="350" t="s">
        <v>508</v>
      </c>
      <c r="M48" s="351" t="s">
        <v>508</v>
      </c>
    </row>
    <row r="49" spans="2:13" ht="27.75" customHeight="1">
      <c r="B49" s="1180"/>
      <c r="C49" s="1181"/>
      <c r="D49" s="103"/>
      <c r="E49" s="1184" t="s">
        <v>38</v>
      </c>
      <c r="F49" s="1184"/>
      <c r="G49" s="1184"/>
      <c r="H49" s="1185"/>
      <c r="I49" s="349" t="s">
        <v>508</v>
      </c>
      <c r="J49" s="350" t="s">
        <v>508</v>
      </c>
      <c r="K49" s="350" t="s">
        <v>508</v>
      </c>
      <c r="L49" s="350" t="s">
        <v>508</v>
      </c>
      <c r="M49" s="351" t="s">
        <v>508</v>
      </c>
    </row>
    <row r="50" spans="2:13" ht="27.75" customHeight="1">
      <c r="B50" s="1189" t="s">
        <v>39</v>
      </c>
      <c r="C50" s="1190"/>
      <c r="D50" s="106"/>
      <c r="E50" s="1184" t="s">
        <v>40</v>
      </c>
      <c r="F50" s="1184"/>
      <c r="G50" s="1184"/>
      <c r="H50" s="1185"/>
      <c r="I50" s="349">
        <v>3776</v>
      </c>
      <c r="J50" s="350">
        <v>3645</v>
      </c>
      <c r="K50" s="350">
        <v>3418</v>
      </c>
      <c r="L50" s="350">
        <v>3432</v>
      </c>
      <c r="M50" s="351">
        <v>3985</v>
      </c>
    </row>
    <row r="51" spans="2:13" ht="27.75" customHeight="1">
      <c r="B51" s="1178"/>
      <c r="C51" s="1179"/>
      <c r="D51" s="103"/>
      <c r="E51" s="1184" t="s">
        <v>41</v>
      </c>
      <c r="F51" s="1184"/>
      <c r="G51" s="1184"/>
      <c r="H51" s="1185"/>
      <c r="I51" s="349" t="s">
        <v>508</v>
      </c>
      <c r="J51" s="350" t="s">
        <v>508</v>
      </c>
      <c r="K51" s="350" t="s">
        <v>508</v>
      </c>
      <c r="L51" s="350" t="s">
        <v>508</v>
      </c>
      <c r="M51" s="351" t="s">
        <v>508</v>
      </c>
    </row>
    <row r="52" spans="2:13" ht="27.75" customHeight="1">
      <c r="B52" s="1180"/>
      <c r="C52" s="1181"/>
      <c r="D52" s="103"/>
      <c r="E52" s="1184" t="s">
        <v>42</v>
      </c>
      <c r="F52" s="1184"/>
      <c r="G52" s="1184"/>
      <c r="H52" s="1185"/>
      <c r="I52" s="349">
        <v>4226</v>
      </c>
      <c r="J52" s="350">
        <v>4014</v>
      </c>
      <c r="K52" s="350">
        <v>3778</v>
      </c>
      <c r="L52" s="350">
        <v>3569</v>
      </c>
      <c r="M52" s="351">
        <v>3537</v>
      </c>
    </row>
    <row r="53" spans="2:13" ht="27.75" customHeight="1" thickBot="1">
      <c r="B53" s="1191" t="s">
        <v>43</v>
      </c>
      <c r="C53" s="1192"/>
      <c r="D53" s="107"/>
      <c r="E53" s="1193" t="s">
        <v>44</v>
      </c>
      <c r="F53" s="1193"/>
      <c r="G53" s="1193"/>
      <c r="H53" s="1194"/>
      <c r="I53" s="352">
        <v>-2185</v>
      </c>
      <c r="J53" s="353">
        <v>-2196</v>
      </c>
      <c r="K53" s="353">
        <v>-2039</v>
      </c>
      <c r="L53" s="353">
        <v>-1890</v>
      </c>
      <c r="M53" s="354">
        <v>-2282</v>
      </c>
    </row>
    <row r="54" spans="2:13" ht="27.75" customHeight="1">
      <c r="B54" s="108" t="s">
        <v>45</v>
      </c>
      <c r="C54" s="109"/>
      <c r="D54" s="109"/>
      <c r="E54" s="110"/>
      <c r="F54" s="110"/>
      <c r="G54" s="110"/>
      <c r="H54" s="110"/>
      <c r="I54" s="111"/>
      <c r="J54" s="111"/>
      <c r="K54" s="111"/>
      <c r="L54" s="111"/>
      <c r="M54" s="111"/>
    </row>
    <row r="55" spans="2:13"/>
  </sheetData>
  <sheetProtection algorithmName="SHA-512" hashValue="c1IBpNMQ+J3lIMbpF44B4aZKxk5fOnOYyFPGhZCi7NJvMmtlAbHMwcud48LP6FVlzdWcG2FA+Ichf44GB599WQ==" saltValue="fEsUvTr4zZAwrfx+Oqmy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552</v>
      </c>
      <c r="G54" s="116" t="s">
        <v>553</v>
      </c>
      <c r="H54" s="117" t="s">
        <v>554</v>
      </c>
    </row>
    <row r="55" spans="2:8" ht="52.5" customHeight="1">
      <c r="B55" s="118"/>
      <c r="C55" s="1203" t="s">
        <v>47</v>
      </c>
      <c r="D55" s="1203"/>
      <c r="E55" s="1204"/>
      <c r="F55" s="119">
        <v>713</v>
      </c>
      <c r="G55" s="119">
        <v>785</v>
      </c>
      <c r="H55" s="120">
        <v>1033</v>
      </c>
    </row>
    <row r="56" spans="2:8" ht="52.5" customHeight="1">
      <c r="B56" s="121"/>
      <c r="C56" s="1205" t="s">
        <v>48</v>
      </c>
      <c r="D56" s="1205"/>
      <c r="E56" s="1206"/>
      <c r="F56" s="122">
        <v>508</v>
      </c>
      <c r="G56" s="122">
        <v>458</v>
      </c>
      <c r="H56" s="123">
        <v>739</v>
      </c>
    </row>
    <row r="57" spans="2:8" ht="53.25" customHeight="1">
      <c r="B57" s="121"/>
      <c r="C57" s="1207" t="s">
        <v>49</v>
      </c>
      <c r="D57" s="1207"/>
      <c r="E57" s="1208"/>
      <c r="F57" s="124">
        <v>1777</v>
      </c>
      <c r="G57" s="124">
        <v>1786</v>
      </c>
      <c r="H57" s="125">
        <v>1856</v>
      </c>
    </row>
    <row r="58" spans="2:8" ht="45.75" customHeight="1">
      <c r="B58" s="126"/>
      <c r="C58" s="1195" t="s">
        <v>579</v>
      </c>
      <c r="D58" s="1196"/>
      <c r="E58" s="1197"/>
      <c r="F58" s="127">
        <v>971</v>
      </c>
      <c r="G58" s="127">
        <v>962</v>
      </c>
      <c r="H58" s="128">
        <v>1012</v>
      </c>
    </row>
    <row r="59" spans="2:8" ht="45.75" customHeight="1">
      <c r="B59" s="126"/>
      <c r="C59" s="1195" t="s">
        <v>580</v>
      </c>
      <c r="D59" s="1196"/>
      <c r="E59" s="1197"/>
      <c r="F59" s="127">
        <v>340</v>
      </c>
      <c r="G59" s="127">
        <v>340</v>
      </c>
      <c r="H59" s="128">
        <v>340</v>
      </c>
    </row>
    <row r="60" spans="2:8" ht="45.75" customHeight="1">
      <c r="B60" s="126"/>
      <c r="C60" s="1195" t="s">
        <v>581</v>
      </c>
      <c r="D60" s="1196"/>
      <c r="E60" s="1197"/>
      <c r="F60" s="127">
        <v>180</v>
      </c>
      <c r="G60" s="127">
        <v>190</v>
      </c>
      <c r="H60" s="128">
        <v>200</v>
      </c>
    </row>
    <row r="61" spans="2:8" ht="45.75" customHeight="1">
      <c r="B61" s="126"/>
      <c r="C61" s="1195" t="s">
        <v>582</v>
      </c>
      <c r="D61" s="1196"/>
      <c r="E61" s="1197"/>
      <c r="F61" s="127">
        <v>155</v>
      </c>
      <c r="G61" s="127">
        <v>155</v>
      </c>
      <c r="H61" s="128">
        <v>155</v>
      </c>
    </row>
    <row r="62" spans="2:8" ht="45.75" customHeight="1" thickBot="1">
      <c r="B62" s="129"/>
      <c r="C62" s="1198" t="s">
        <v>583</v>
      </c>
      <c r="D62" s="1199"/>
      <c r="E62" s="1200"/>
      <c r="F62" s="130">
        <v>52</v>
      </c>
      <c r="G62" s="130">
        <v>58</v>
      </c>
      <c r="H62" s="131">
        <v>67</v>
      </c>
    </row>
    <row r="63" spans="2:8" ht="52.5" customHeight="1" thickBot="1">
      <c r="B63" s="132"/>
      <c r="C63" s="1201" t="s">
        <v>50</v>
      </c>
      <c r="D63" s="1201"/>
      <c r="E63" s="1202"/>
      <c r="F63" s="133">
        <v>2998</v>
      </c>
      <c r="G63" s="133">
        <v>3029</v>
      </c>
      <c r="H63" s="134">
        <v>3629</v>
      </c>
    </row>
    <row r="64" spans="2:8"/>
  </sheetData>
  <sheetProtection algorithmName="SHA-512" hashValue="nSpLQUMorn3iMxqoMk0XCFVbP2nhRRxoIqjVDwQdSuN8S/aJRh5PONvOaEXoYg1RdH+QrNPdQjLLpDL3NWY4aQ==" saltValue="bdRRlBhieO+atttJiPEP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23C3A-B070-42F2-B8ED-2E4EA460893F}">
  <sheetPr>
    <pageSetUpPr fitToPage="1"/>
  </sheetPr>
  <dimension ref="A1:DE85"/>
  <sheetViews>
    <sheetView showGridLines="0" zoomScale="70" zoomScaleNormal="70" zoomScaleSheetLayoutView="55" workbookViewId="0"/>
  </sheetViews>
  <sheetFormatPr defaultColWidth="0" defaultRowHeight="0" customHeight="1" zeroHeight="1"/>
  <cols>
    <col min="1" max="1" width="6.375" style="1209" customWidth="1"/>
    <col min="2" max="107" width="2.5" style="1209" customWidth="1"/>
    <col min="108" max="108" width="6.125" style="1211" customWidth="1"/>
    <col min="109" max="109" width="5.875" style="1210" customWidth="1"/>
    <col min="110" max="16384" width="8.625" style="1209" hidden="1"/>
  </cols>
  <sheetData>
    <row r="1" spans="1:109" ht="42.75" customHeight="1">
      <c r="A1" s="1266"/>
      <c r="B1" s="1265"/>
      <c r="DD1" s="1209"/>
      <c r="DE1" s="1209"/>
    </row>
    <row r="2" spans="1:109" ht="25.5" customHeight="1">
      <c r="A2" s="1264"/>
      <c r="C2" s="1264"/>
      <c r="O2" s="1264"/>
      <c r="P2" s="1264"/>
      <c r="Q2" s="1264"/>
      <c r="R2" s="1264"/>
      <c r="S2" s="1264"/>
      <c r="T2" s="1264"/>
      <c r="U2" s="1264"/>
      <c r="V2" s="1264"/>
      <c r="W2" s="1264"/>
      <c r="X2" s="1264"/>
      <c r="Y2" s="1264"/>
      <c r="Z2" s="1264"/>
      <c r="AA2" s="1264"/>
      <c r="AB2" s="1264"/>
      <c r="AC2" s="1264"/>
      <c r="AD2" s="1264"/>
      <c r="AE2" s="1264"/>
      <c r="AF2" s="1264"/>
      <c r="AG2" s="1264"/>
      <c r="AH2" s="1264"/>
      <c r="AI2" s="1264"/>
      <c r="AU2" s="1264"/>
      <c r="BG2" s="1264"/>
      <c r="BS2" s="1264"/>
      <c r="CE2" s="1264"/>
      <c r="CQ2" s="1264"/>
      <c r="DD2" s="1209"/>
      <c r="DE2" s="1209"/>
    </row>
    <row r="3" spans="1:109" ht="25.5" customHeight="1">
      <c r="A3" s="1264"/>
      <c r="C3" s="1264"/>
      <c r="O3" s="1264"/>
      <c r="P3" s="1264"/>
      <c r="Q3" s="1264"/>
      <c r="R3" s="1264"/>
      <c r="S3" s="1264"/>
      <c r="T3" s="1264"/>
      <c r="U3" s="1264"/>
      <c r="V3" s="1264"/>
      <c r="W3" s="1264"/>
      <c r="X3" s="1264"/>
      <c r="Y3" s="1264"/>
      <c r="Z3" s="1264"/>
      <c r="AA3" s="1264"/>
      <c r="AB3" s="1264"/>
      <c r="AC3" s="1264"/>
      <c r="AD3" s="1264"/>
      <c r="AE3" s="1264"/>
      <c r="AF3" s="1264"/>
      <c r="AG3" s="1264"/>
      <c r="AH3" s="1264"/>
      <c r="AI3" s="1264"/>
      <c r="AU3" s="1264"/>
      <c r="BG3" s="1264"/>
      <c r="BS3" s="1264"/>
      <c r="CE3" s="1264"/>
      <c r="CQ3" s="1264"/>
      <c r="DD3" s="1209"/>
      <c r="DE3" s="1209"/>
    </row>
    <row r="4" spans="1:109" s="250" customFormat="1" ht="13.5">
      <c r="A4" s="1264"/>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c r="AH4" s="1264"/>
      <c r="AI4" s="1264"/>
      <c r="AJ4" s="1264"/>
      <c r="AK4" s="1264"/>
      <c r="AL4" s="1264"/>
      <c r="AM4" s="1264"/>
      <c r="AN4" s="1264"/>
      <c r="AO4" s="1264"/>
      <c r="AP4" s="1264"/>
      <c r="AQ4" s="1264"/>
      <c r="AR4" s="1264"/>
      <c r="AS4" s="1264"/>
      <c r="AT4" s="1264"/>
      <c r="AU4" s="1264"/>
      <c r="AV4" s="1264"/>
      <c r="AW4" s="1264"/>
      <c r="AX4" s="1264"/>
      <c r="AY4" s="1264"/>
      <c r="AZ4" s="1264"/>
      <c r="BA4" s="1264"/>
      <c r="BB4" s="1264"/>
      <c r="BC4" s="1264"/>
      <c r="BD4" s="1264"/>
      <c r="BE4" s="1264"/>
      <c r="BF4" s="1264"/>
      <c r="BG4" s="1264"/>
      <c r="BH4" s="1264"/>
      <c r="BI4" s="1264"/>
      <c r="BJ4" s="1264"/>
      <c r="BK4" s="1264"/>
      <c r="BL4" s="1264"/>
      <c r="BM4" s="1264"/>
      <c r="BN4" s="1264"/>
      <c r="BO4" s="1264"/>
      <c r="BP4" s="1264"/>
      <c r="BQ4" s="1264"/>
      <c r="BR4" s="1264"/>
      <c r="BS4" s="1264"/>
      <c r="BT4" s="1264"/>
      <c r="BU4" s="1264"/>
      <c r="BV4" s="1264"/>
      <c r="BW4" s="1264"/>
      <c r="BX4" s="1264"/>
      <c r="BY4" s="1264"/>
      <c r="BZ4" s="1264"/>
      <c r="CA4" s="1264"/>
      <c r="CB4" s="1264"/>
      <c r="CC4" s="1264"/>
      <c r="CD4" s="1264"/>
      <c r="CE4" s="1264"/>
      <c r="CF4" s="1264"/>
      <c r="CG4" s="1264"/>
      <c r="CH4" s="1264"/>
      <c r="CI4" s="1264"/>
      <c r="CJ4" s="1264"/>
      <c r="CK4" s="1264"/>
      <c r="CL4" s="1264"/>
      <c r="CM4" s="1264"/>
      <c r="CN4" s="1264"/>
      <c r="CO4" s="1264"/>
      <c r="CP4" s="1264"/>
      <c r="CQ4" s="1264"/>
      <c r="CR4" s="1264"/>
      <c r="CS4" s="1264"/>
      <c r="CT4" s="1264"/>
      <c r="CU4" s="1264"/>
      <c r="CV4" s="1264"/>
      <c r="CW4" s="1264"/>
      <c r="CX4" s="1264"/>
      <c r="CY4" s="1264"/>
      <c r="CZ4" s="1264"/>
      <c r="DA4" s="1264"/>
      <c r="DB4" s="1264"/>
      <c r="DC4" s="1264"/>
      <c r="DD4" s="1264"/>
      <c r="DE4" s="1264"/>
    </row>
    <row r="5" spans="1:109" s="250" customFormat="1" ht="13.5">
      <c r="A5" s="1264"/>
      <c r="B5" s="1264"/>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c r="AL5" s="1264"/>
      <c r="AM5" s="1264"/>
      <c r="AN5" s="1264"/>
      <c r="AO5" s="1264"/>
      <c r="AP5" s="1264"/>
      <c r="AQ5" s="1264"/>
      <c r="AR5" s="1264"/>
      <c r="AS5" s="1264"/>
      <c r="AT5" s="1264"/>
      <c r="AU5" s="1264"/>
      <c r="AV5" s="1264"/>
      <c r="AW5" s="1264"/>
      <c r="AX5" s="1264"/>
      <c r="AY5" s="1264"/>
      <c r="AZ5" s="1264"/>
      <c r="BA5" s="1264"/>
      <c r="BB5" s="1264"/>
      <c r="BC5" s="1264"/>
      <c r="BD5" s="1264"/>
      <c r="BE5" s="1264"/>
      <c r="BF5" s="1264"/>
      <c r="BG5" s="1264"/>
      <c r="BH5" s="1264"/>
      <c r="BI5" s="1264"/>
      <c r="BJ5" s="1264"/>
      <c r="BK5" s="1264"/>
      <c r="BL5" s="1264"/>
      <c r="BM5" s="1264"/>
      <c r="BN5" s="1264"/>
      <c r="BO5" s="1264"/>
      <c r="BP5" s="1264"/>
      <c r="BQ5" s="1264"/>
      <c r="BR5" s="1264"/>
      <c r="BS5" s="1264"/>
      <c r="BT5" s="1264"/>
      <c r="BU5" s="1264"/>
      <c r="BV5" s="1264"/>
      <c r="BW5" s="1264"/>
      <c r="BX5" s="1264"/>
      <c r="BY5" s="1264"/>
      <c r="BZ5" s="1264"/>
      <c r="CA5" s="1264"/>
      <c r="CB5" s="1264"/>
      <c r="CC5" s="1264"/>
      <c r="CD5" s="1264"/>
      <c r="CE5" s="1264"/>
      <c r="CF5" s="1264"/>
      <c r="CG5" s="1264"/>
      <c r="CH5" s="1264"/>
      <c r="CI5" s="1264"/>
      <c r="CJ5" s="1264"/>
      <c r="CK5" s="1264"/>
      <c r="CL5" s="1264"/>
      <c r="CM5" s="1264"/>
      <c r="CN5" s="1264"/>
      <c r="CO5" s="1264"/>
      <c r="CP5" s="1264"/>
      <c r="CQ5" s="1264"/>
      <c r="CR5" s="1264"/>
      <c r="CS5" s="1264"/>
      <c r="CT5" s="1264"/>
      <c r="CU5" s="1264"/>
      <c r="CV5" s="1264"/>
      <c r="CW5" s="1264"/>
      <c r="CX5" s="1264"/>
      <c r="CY5" s="1264"/>
      <c r="CZ5" s="1264"/>
      <c r="DA5" s="1264"/>
      <c r="DB5" s="1264"/>
      <c r="DC5" s="1264"/>
      <c r="DD5" s="1264"/>
      <c r="DE5" s="1264"/>
    </row>
    <row r="6" spans="1:109" s="250" customFormat="1" ht="13.5">
      <c r="A6" s="1264"/>
      <c r="B6" s="1264"/>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4"/>
      <c r="AY6" s="1264"/>
      <c r="AZ6" s="1264"/>
      <c r="BA6" s="1264"/>
      <c r="BB6" s="1264"/>
      <c r="BC6" s="1264"/>
      <c r="BD6" s="1264"/>
      <c r="BE6" s="1264"/>
      <c r="BF6" s="1264"/>
      <c r="BG6" s="1264"/>
      <c r="BH6" s="1264"/>
      <c r="BI6" s="1264"/>
      <c r="BJ6" s="1264"/>
      <c r="BK6" s="1264"/>
      <c r="BL6" s="1264"/>
      <c r="BM6" s="1264"/>
      <c r="BN6" s="1264"/>
      <c r="BO6" s="1264"/>
      <c r="BP6" s="1264"/>
      <c r="BQ6" s="1264"/>
      <c r="BR6" s="1264"/>
      <c r="BS6" s="1264"/>
      <c r="BT6" s="1264"/>
      <c r="BU6" s="1264"/>
      <c r="BV6" s="1264"/>
      <c r="BW6" s="1264"/>
      <c r="BX6" s="1264"/>
      <c r="BY6" s="1264"/>
      <c r="BZ6" s="1264"/>
      <c r="CA6" s="1264"/>
      <c r="CB6" s="1264"/>
      <c r="CC6" s="1264"/>
      <c r="CD6" s="1264"/>
      <c r="CE6" s="1264"/>
      <c r="CF6" s="1264"/>
      <c r="CG6" s="1264"/>
      <c r="CH6" s="1264"/>
      <c r="CI6" s="1264"/>
      <c r="CJ6" s="1264"/>
      <c r="CK6" s="1264"/>
      <c r="CL6" s="1264"/>
      <c r="CM6" s="1264"/>
      <c r="CN6" s="1264"/>
      <c r="CO6" s="1264"/>
      <c r="CP6" s="1264"/>
      <c r="CQ6" s="1264"/>
      <c r="CR6" s="1264"/>
      <c r="CS6" s="1264"/>
      <c r="CT6" s="1264"/>
      <c r="CU6" s="1264"/>
      <c r="CV6" s="1264"/>
      <c r="CW6" s="1264"/>
      <c r="CX6" s="1264"/>
      <c r="CY6" s="1264"/>
      <c r="CZ6" s="1264"/>
      <c r="DA6" s="1264"/>
      <c r="DB6" s="1264"/>
      <c r="DC6" s="1264"/>
      <c r="DD6" s="1264"/>
      <c r="DE6" s="1264"/>
    </row>
    <row r="7" spans="1:109" s="250" customFormat="1" ht="13.5">
      <c r="A7" s="1264"/>
      <c r="B7" s="1264"/>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c r="AP7" s="1264"/>
      <c r="AQ7" s="1264"/>
      <c r="AR7" s="1264"/>
      <c r="AS7" s="1264"/>
      <c r="AT7" s="1264"/>
      <c r="AU7" s="1264"/>
      <c r="AV7" s="1264"/>
      <c r="AW7" s="1264"/>
      <c r="AX7" s="1264"/>
      <c r="AY7" s="1264"/>
      <c r="AZ7" s="1264"/>
      <c r="BA7" s="1264"/>
      <c r="BB7" s="1264"/>
      <c r="BC7" s="1264"/>
      <c r="BD7" s="1264"/>
      <c r="BE7" s="1264"/>
      <c r="BF7" s="1264"/>
      <c r="BG7" s="1264"/>
      <c r="BH7" s="1264"/>
      <c r="BI7" s="1264"/>
      <c r="BJ7" s="1264"/>
      <c r="BK7" s="1264"/>
      <c r="BL7" s="1264"/>
      <c r="BM7" s="1264"/>
      <c r="BN7" s="1264"/>
      <c r="BO7" s="1264"/>
      <c r="BP7" s="1264"/>
      <c r="BQ7" s="1264"/>
      <c r="BR7" s="1264"/>
      <c r="BS7" s="1264"/>
      <c r="BT7" s="1264"/>
      <c r="BU7" s="1264"/>
      <c r="BV7" s="1264"/>
      <c r="BW7" s="1264"/>
      <c r="BX7" s="1264"/>
      <c r="BY7" s="1264"/>
      <c r="BZ7" s="1264"/>
      <c r="CA7" s="1264"/>
      <c r="CB7" s="1264"/>
      <c r="CC7" s="1264"/>
      <c r="CD7" s="1264"/>
      <c r="CE7" s="1264"/>
      <c r="CF7" s="1264"/>
      <c r="CG7" s="1264"/>
      <c r="CH7" s="1264"/>
      <c r="CI7" s="1264"/>
      <c r="CJ7" s="1264"/>
      <c r="CK7" s="1264"/>
      <c r="CL7" s="1264"/>
      <c r="CM7" s="1264"/>
      <c r="CN7" s="1264"/>
      <c r="CO7" s="1264"/>
      <c r="CP7" s="1264"/>
      <c r="CQ7" s="1264"/>
      <c r="CR7" s="1264"/>
      <c r="CS7" s="1264"/>
      <c r="CT7" s="1264"/>
      <c r="CU7" s="1264"/>
      <c r="CV7" s="1264"/>
      <c r="CW7" s="1264"/>
      <c r="CX7" s="1264"/>
      <c r="CY7" s="1264"/>
      <c r="CZ7" s="1264"/>
      <c r="DA7" s="1264"/>
      <c r="DB7" s="1264"/>
      <c r="DC7" s="1264"/>
      <c r="DD7" s="1264"/>
      <c r="DE7" s="1264"/>
    </row>
    <row r="8" spans="1:109" s="250" customFormat="1" ht="13.5">
      <c r="A8" s="1264"/>
      <c r="B8" s="1264"/>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c r="AW8" s="1264"/>
      <c r="AX8" s="1264"/>
      <c r="AY8" s="1264"/>
      <c r="AZ8" s="1264"/>
      <c r="BA8" s="1264"/>
      <c r="BB8" s="1264"/>
      <c r="BC8" s="1264"/>
      <c r="BD8" s="1264"/>
      <c r="BE8" s="1264"/>
      <c r="BF8" s="1264"/>
      <c r="BG8" s="1264"/>
      <c r="BH8" s="1264"/>
      <c r="BI8" s="1264"/>
      <c r="BJ8" s="1264"/>
      <c r="BK8" s="1264"/>
      <c r="BL8" s="1264"/>
      <c r="BM8" s="1264"/>
      <c r="BN8" s="1264"/>
      <c r="BO8" s="1264"/>
      <c r="BP8" s="1264"/>
      <c r="BQ8" s="1264"/>
      <c r="BR8" s="1264"/>
      <c r="BS8" s="1264"/>
      <c r="BT8" s="1264"/>
      <c r="BU8" s="1264"/>
      <c r="BV8" s="1264"/>
      <c r="BW8" s="1264"/>
      <c r="BX8" s="1264"/>
      <c r="BY8" s="1264"/>
      <c r="BZ8" s="1264"/>
      <c r="CA8" s="1264"/>
      <c r="CB8" s="1264"/>
      <c r="CC8" s="1264"/>
      <c r="CD8" s="1264"/>
      <c r="CE8" s="1264"/>
      <c r="CF8" s="1264"/>
      <c r="CG8" s="1264"/>
      <c r="CH8" s="1264"/>
      <c r="CI8" s="1264"/>
      <c r="CJ8" s="1264"/>
      <c r="CK8" s="1264"/>
      <c r="CL8" s="1264"/>
      <c r="CM8" s="1264"/>
      <c r="CN8" s="1264"/>
      <c r="CO8" s="1264"/>
      <c r="CP8" s="1264"/>
      <c r="CQ8" s="1264"/>
      <c r="CR8" s="1264"/>
      <c r="CS8" s="1264"/>
      <c r="CT8" s="1264"/>
      <c r="CU8" s="1264"/>
      <c r="CV8" s="1264"/>
      <c r="CW8" s="1264"/>
      <c r="CX8" s="1264"/>
      <c r="CY8" s="1264"/>
      <c r="CZ8" s="1264"/>
      <c r="DA8" s="1264"/>
      <c r="DB8" s="1264"/>
      <c r="DC8" s="1264"/>
      <c r="DD8" s="1264"/>
      <c r="DE8" s="1264"/>
    </row>
    <row r="9" spans="1:109" s="250" customFormat="1" ht="13.5">
      <c r="A9" s="1264"/>
      <c r="B9" s="1264"/>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c r="AG9" s="1264"/>
      <c r="AH9" s="1264"/>
      <c r="AI9" s="1264"/>
      <c r="AJ9" s="1264"/>
      <c r="AK9" s="1264"/>
      <c r="AL9" s="1264"/>
      <c r="AM9" s="1264"/>
      <c r="AN9" s="1264"/>
      <c r="AO9" s="1264"/>
      <c r="AP9" s="1264"/>
      <c r="AQ9" s="1264"/>
      <c r="AR9" s="1264"/>
      <c r="AS9" s="1264"/>
      <c r="AT9" s="1264"/>
      <c r="AU9" s="1264"/>
      <c r="AV9" s="1264"/>
      <c r="AW9" s="1264"/>
      <c r="AX9" s="1264"/>
      <c r="AY9" s="1264"/>
      <c r="AZ9" s="1264"/>
      <c r="BA9" s="1264"/>
      <c r="BB9" s="1264"/>
      <c r="BC9" s="1264"/>
      <c r="BD9" s="1264"/>
      <c r="BE9" s="1264"/>
      <c r="BF9" s="1264"/>
      <c r="BG9" s="1264"/>
      <c r="BH9" s="1264"/>
      <c r="BI9" s="1264"/>
      <c r="BJ9" s="1264"/>
      <c r="BK9" s="1264"/>
      <c r="BL9" s="1264"/>
      <c r="BM9" s="1264"/>
      <c r="BN9" s="1264"/>
      <c r="BO9" s="1264"/>
      <c r="BP9" s="1264"/>
      <c r="BQ9" s="1264"/>
      <c r="BR9" s="1264"/>
      <c r="BS9" s="1264"/>
      <c r="BT9" s="1264"/>
      <c r="BU9" s="1264"/>
      <c r="BV9" s="1264"/>
      <c r="BW9" s="1264"/>
      <c r="BX9" s="1264"/>
      <c r="BY9" s="1264"/>
      <c r="BZ9" s="1264"/>
      <c r="CA9" s="1264"/>
      <c r="CB9" s="1264"/>
      <c r="CC9" s="1264"/>
      <c r="CD9" s="1264"/>
      <c r="CE9" s="1264"/>
      <c r="CF9" s="1264"/>
      <c r="CG9" s="1264"/>
      <c r="CH9" s="1264"/>
      <c r="CI9" s="1264"/>
      <c r="CJ9" s="1264"/>
      <c r="CK9" s="1264"/>
      <c r="CL9" s="1264"/>
      <c r="CM9" s="1264"/>
      <c r="CN9" s="1264"/>
      <c r="CO9" s="1264"/>
      <c r="CP9" s="1264"/>
      <c r="CQ9" s="1264"/>
      <c r="CR9" s="1264"/>
      <c r="CS9" s="1264"/>
      <c r="CT9" s="1264"/>
      <c r="CU9" s="1264"/>
      <c r="CV9" s="1264"/>
      <c r="CW9" s="1264"/>
      <c r="CX9" s="1264"/>
      <c r="CY9" s="1264"/>
      <c r="CZ9" s="1264"/>
      <c r="DA9" s="1264"/>
      <c r="DB9" s="1264"/>
      <c r="DC9" s="1264"/>
      <c r="DD9" s="1264"/>
      <c r="DE9" s="1264"/>
    </row>
    <row r="10" spans="1:109" s="250" customFormat="1" ht="13.5">
      <c r="A10" s="1264"/>
      <c r="B10" s="1264"/>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c r="AG10" s="1264"/>
      <c r="AH10" s="1264"/>
      <c r="AI10" s="1264"/>
      <c r="AJ10" s="1264"/>
      <c r="AK10" s="1264"/>
      <c r="AL10" s="1264"/>
      <c r="AM10" s="1264"/>
      <c r="AN10" s="1264"/>
      <c r="AO10" s="1264"/>
      <c r="AP10" s="1264"/>
      <c r="AQ10" s="1264"/>
      <c r="AR10" s="1264"/>
      <c r="AS10" s="1264"/>
      <c r="AT10" s="1264"/>
      <c r="AU10" s="1264"/>
      <c r="AV10" s="1264"/>
      <c r="AW10" s="1264"/>
      <c r="AX10" s="1264"/>
      <c r="AY10" s="1264"/>
      <c r="AZ10" s="1264"/>
      <c r="BA10" s="1264"/>
      <c r="BB10" s="1264"/>
      <c r="BC10" s="1264"/>
      <c r="BD10" s="1264"/>
      <c r="BE10" s="1264"/>
      <c r="BF10" s="1264"/>
      <c r="BG10" s="1264"/>
      <c r="BH10" s="1264"/>
      <c r="BI10" s="1264"/>
      <c r="BJ10" s="1264"/>
      <c r="BK10" s="1264"/>
      <c r="BL10" s="1264"/>
      <c r="BM10" s="1264"/>
      <c r="BN10" s="1264"/>
      <c r="BO10" s="1264"/>
      <c r="BP10" s="1264"/>
      <c r="BQ10" s="1264"/>
      <c r="BR10" s="1264"/>
      <c r="BS10" s="1264"/>
      <c r="BT10" s="1264"/>
      <c r="BU10" s="1264"/>
      <c r="BV10" s="1264"/>
      <c r="BW10" s="1264"/>
      <c r="BX10" s="1264"/>
      <c r="BY10" s="1264"/>
      <c r="BZ10" s="1264"/>
      <c r="CA10" s="1264"/>
      <c r="CB10" s="1264"/>
      <c r="CC10" s="1264"/>
      <c r="CD10" s="1264"/>
      <c r="CE10" s="1264"/>
      <c r="CF10" s="1264"/>
      <c r="CG10" s="1264"/>
      <c r="CH10" s="1264"/>
      <c r="CI10" s="1264"/>
      <c r="CJ10" s="1264"/>
      <c r="CK10" s="1264"/>
      <c r="CL10" s="1264"/>
      <c r="CM10" s="1264"/>
      <c r="CN10" s="1264"/>
      <c r="CO10" s="1264"/>
      <c r="CP10" s="1264"/>
      <c r="CQ10" s="1264"/>
      <c r="CR10" s="1264"/>
      <c r="CS10" s="1264"/>
      <c r="CT10" s="1264"/>
      <c r="CU10" s="1264"/>
      <c r="CV10" s="1264"/>
      <c r="CW10" s="1264"/>
      <c r="CX10" s="1264"/>
      <c r="CY10" s="1264"/>
      <c r="CZ10" s="1264"/>
      <c r="DA10" s="1264"/>
      <c r="DB10" s="1264"/>
      <c r="DC10" s="1264"/>
      <c r="DD10" s="1264"/>
      <c r="DE10" s="1264"/>
    </row>
    <row r="11" spans="1:109" s="250" customFormat="1" ht="13.5">
      <c r="A11" s="1264"/>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1264"/>
      <c r="AM11" s="1264"/>
      <c r="AN11" s="1264"/>
      <c r="AO11" s="1264"/>
      <c r="AP11" s="1264"/>
      <c r="AQ11" s="1264"/>
      <c r="AR11" s="1264"/>
      <c r="AS11" s="1264"/>
      <c r="AT11" s="1264"/>
      <c r="AU11" s="1264"/>
      <c r="AV11" s="1264"/>
      <c r="AW11" s="1264"/>
      <c r="AX11" s="1264"/>
      <c r="AY11" s="1264"/>
      <c r="AZ11" s="1264"/>
      <c r="BA11" s="1264"/>
      <c r="BB11" s="1264"/>
      <c r="BC11" s="1264"/>
      <c r="BD11" s="1264"/>
      <c r="BE11" s="1264"/>
      <c r="BF11" s="1264"/>
      <c r="BG11" s="1264"/>
      <c r="BH11" s="1264"/>
      <c r="BI11" s="1264"/>
      <c r="BJ11" s="1264"/>
      <c r="BK11" s="1264"/>
      <c r="BL11" s="1264"/>
      <c r="BM11" s="1264"/>
      <c r="BN11" s="1264"/>
      <c r="BO11" s="1264"/>
      <c r="BP11" s="1264"/>
      <c r="BQ11" s="1264"/>
      <c r="BR11" s="1264"/>
      <c r="BS11" s="1264"/>
      <c r="BT11" s="1264"/>
      <c r="BU11" s="1264"/>
      <c r="BV11" s="1264"/>
      <c r="BW11" s="1264"/>
      <c r="BX11" s="1264"/>
      <c r="BY11" s="1264"/>
      <c r="BZ11" s="1264"/>
      <c r="CA11" s="1264"/>
      <c r="CB11" s="1264"/>
      <c r="CC11" s="1264"/>
      <c r="CD11" s="1264"/>
      <c r="CE11" s="1264"/>
      <c r="CF11" s="1264"/>
      <c r="CG11" s="1264"/>
      <c r="CH11" s="1264"/>
      <c r="CI11" s="1264"/>
      <c r="CJ11" s="1264"/>
      <c r="CK11" s="1264"/>
      <c r="CL11" s="1264"/>
      <c r="CM11" s="1264"/>
      <c r="CN11" s="1264"/>
      <c r="CO11" s="1264"/>
      <c r="CP11" s="1264"/>
      <c r="CQ11" s="1264"/>
      <c r="CR11" s="1264"/>
      <c r="CS11" s="1264"/>
      <c r="CT11" s="1264"/>
      <c r="CU11" s="1264"/>
      <c r="CV11" s="1264"/>
      <c r="CW11" s="1264"/>
      <c r="CX11" s="1264"/>
      <c r="CY11" s="1264"/>
      <c r="CZ11" s="1264"/>
      <c r="DA11" s="1264"/>
      <c r="DB11" s="1264"/>
      <c r="DC11" s="1264"/>
      <c r="DD11" s="1264"/>
      <c r="DE11" s="1264"/>
    </row>
    <row r="12" spans="1:109" s="250" customFormat="1" ht="13.5">
      <c r="A12" s="1264"/>
      <c r="B12" s="1264"/>
      <c r="C12" s="1264"/>
      <c r="D12" s="1264"/>
      <c r="E12" s="1264"/>
      <c r="F12" s="1264"/>
      <c r="G12" s="1264"/>
      <c r="H12" s="1264"/>
      <c r="I12" s="1264"/>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1264"/>
      <c r="AM12" s="1264"/>
      <c r="AN12" s="1264"/>
      <c r="AO12" s="1264"/>
      <c r="AP12" s="1264"/>
      <c r="AQ12" s="1264"/>
      <c r="AR12" s="1264"/>
      <c r="AS12" s="1264"/>
      <c r="AT12" s="1264"/>
      <c r="AU12" s="1264"/>
      <c r="AV12" s="1264"/>
      <c r="AW12" s="1264"/>
      <c r="AX12" s="1264"/>
      <c r="AY12" s="1264"/>
      <c r="AZ12" s="1264"/>
      <c r="BA12" s="1264"/>
      <c r="BB12" s="1264"/>
      <c r="BC12" s="1264"/>
      <c r="BD12" s="1264"/>
      <c r="BE12" s="1264"/>
      <c r="BF12" s="1264"/>
      <c r="BG12" s="1264"/>
      <c r="BH12" s="1264"/>
      <c r="BI12" s="1264"/>
      <c r="BJ12" s="1264"/>
      <c r="BK12" s="1264"/>
      <c r="BL12" s="1264"/>
      <c r="BM12" s="1264"/>
      <c r="BN12" s="1264"/>
      <c r="BO12" s="1264"/>
      <c r="BP12" s="1264"/>
      <c r="BQ12" s="1264"/>
      <c r="BR12" s="1264"/>
      <c r="BS12" s="1264"/>
      <c r="BT12" s="1264"/>
      <c r="BU12" s="1264"/>
      <c r="BV12" s="1264"/>
      <c r="BW12" s="1264"/>
      <c r="BX12" s="1264"/>
      <c r="BY12" s="1264"/>
      <c r="BZ12" s="1264"/>
      <c r="CA12" s="1264"/>
      <c r="CB12" s="1264"/>
      <c r="CC12" s="1264"/>
      <c r="CD12" s="1264"/>
      <c r="CE12" s="1264"/>
      <c r="CF12" s="1264"/>
      <c r="CG12" s="1264"/>
      <c r="CH12" s="1264"/>
      <c r="CI12" s="1264"/>
      <c r="CJ12" s="1264"/>
      <c r="CK12" s="1264"/>
      <c r="CL12" s="1264"/>
      <c r="CM12" s="1264"/>
      <c r="CN12" s="1264"/>
      <c r="CO12" s="1264"/>
      <c r="CP12" s="1264"/>
      <c r="CQ12" s="1264"/>
      <c r="CR12" s="1264"/>
      <c r="CS12" s="1264"/>
      <c r="CT12" s="1264"/>
      <c r="CU12" s="1264"/>
      <c r="CV12" s="1264"/>
      <c r="CW12" s="1264"/>
      <c r="CX12" s="1264"/>
      <c r="CY12" s="1264"/>
      <c r="CZ12" s="1264"/>
      <c r="DA12" s="1264"/>
      <c r="DB12" s="1264"/>
      <c r="DC12" s="1264"/>
      <c r="DD12" s="1264"/>
      <c r="DE12" s="1264"/>
    </row>
    <row r="13" spans="1:109" s="250" customFormat="1" ht="13.5">
      <c r="A13" s="1264"/>
      <c r="B13" s="1264"/>
      <c r="C13" s="1264"/>
      <c r="D13" s="1264"/>
      <c r="E13" s="1264"/>
      <c r="F13" s="1264"/>
      <c r="G13" s="1264"/>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4"/>
      <c r="AY13" s="1264"/>
      <c r="AZ13" s="1264"/>
      <c r="BA13" s="1264"/>
      <c r="BB13" s="1264"/>
      <c r="BC13" s="1264"/>
      <c r="BD13" s="1264"/>
      <c r="BE13" s="1264"/>
      <c r="BF13" s="1264"/>
      <c r="BG13" s="1264"/>
      <c r="BH13" s="1264"/>
      <c r="BI13" s="1264"/>
      <c r="BJ13" s="1264"/>
      <c r="BK13" s="1264"/>
      <c r="BL13" s="1264"/>
      <c r="BM13" s="1264"/>
      <c r="BN13" s="1264"/>
      <c r="BO13" s="1264"/>
      <c r="BP13" s="1264"/>
      <c r="BQ13" s="1264"/>
      <c r="BR13" s="1264"/>
      <c r="BS13" s="1264"/>
      <c r="BT13" s="1264"/>
      <c r="BU13" s="1264"/>
      <c r="BV13" s="1264"/>
      <c r="BW13" s="1264"/>
      <c r="BX13" s="1264"/>
      <c r="BY13" s="1264"/>
      <c r="BZ13" s="1264"/>
      <c r="CA13" s="1264"/>
      <c r="CB13" s="1264"/>
      <c r="CC13" s="1264"/>
      <c r="CD13" s="1264"/>
      <c r="CE13" s="1264"/>
      <c r="CF13" s="1264"/>
      <c r="CG13" s="1264"/>
      <c r="CH13" s="1264"/>
      <c r="CI13" s="1264"/>
      <c r="CJ13" s="1264"/>
      <c r="CK13" s="1264"/>
      <c r="CL13" s="1264"/>
      <c r="CM13" s="1264"/>
      <c r="CN13" s="1264"/>
      <c r="CO13" s="1264"/>
      <c r="CP13" s="1264"/>
      <c r="CQ13" s="1264"/>
      <c r="CR13" s="1264"/>
      <c r="CS13" s="1264"/>
      <c r="CT13" s="1264"/>
      <c r="CU13" s="1264"/>
      <c r="CV13" s="1264"/>
      <c r="CW13" s="1264"/>
      <c r="CX13" s="1264"/>
      <c r="CY13" s="1264"/>
      <c r="CZ13" s="1264"/>
      <c r="DA13" s="1264"/>
      <c r="DB13" s="1264"/>
      <c r="DC13" s="1264"/>
      <c r="DD13" s="1264"/>
      <c r="DE13" s="1264"/>
    </row>
    <row r="14" spans="1:109" s="250" customFormat="1" ht="13.5">
      <c r="A14" s="1264"/>
      <c r="B14" s="1264"/>
      <c r="C14" s="1264"/>
      <c r="D14" s="1264"/>
      <c r="E14" s="1264"/>
      <c r="F14" s="1264"/>
      <c r="G14" s="1264"/>
      <c r="H14" s="1264"/>
      <c r="I14" s="1264"/>
      <c r="J14" s="1264"/>
      <c r="K14" s="1264"/>
      <c r="L14" s="1264"/>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4"/>
      <c r="AM14" s="1264"/>
      <c r="AN14" s="1264"/>
      <c r="AO14" s="1264"/>
      <c r="AP14" s="1264"/>
      <c r="AQ14" s="1264"/>
      <c r="AR14" s="1264"/>
      <c r="AS14" s="1264"/>
      <c r="AT14" s="1264"/>
      <c r="AU14" s="1264"/>
      <c r="AV14" s="1264"/>
      <c r="AW14" s="1264"/>
      <c r="AX14" s="1264"/>
      <c r="AY14" s="1264"/>
      <c r="AZ14" s="1264"/>
      <c r="BA14" s="1264"/>
      <c r="BB14" s="1264"/>
      <c r="BC14" s="1264"/>
      <c r="BD14" s="1264"/>
      <c r="BE14" s="1264"/>
      <c r="BF14" s="1264"/>
      <c r="BG14" s="1264"/>
      <c r="BH14" s="1264"/>
      <c r="BI14" s="1264"/>
      <c r="BJ14" s="1264"/>
      <c r="BK14" s="1264"/>
      <c r="BL14" s="1264"/>
      <c r="BM14" s="1264"/>
      <c r="BN14" s="1264"/>
      <c r="BO14" s="1264"/>
      <c r="BP14" s="1264"/>
      <c r="BQ14" s="1264"/>
      <c r="BR14" s="1264"/>
      <c r="BS14" s="1264"/>
      <c r="BT14" s="1264"/>
      <c r="BU14" s="1264"/>
      <c r="BV14" s="1264"/>
      <c r="BW14" s="1264"/>
      <c r="BX14" s="1264"/>
      <c r="BY14" s="1264"/>
      <c r="BZ14" s="1264"/>
      <c r="CA14" s="1264"/>
      <c r="CB14" s="1264"/>
      <c r="CC14" s="1264"/>
      <c r="CD14" s="1264"/>
      <c r="CE14" s="1264"/>
      <c r="CF14" s="1264"/>
      <c r="CG14" s="1264"/>
      <c r="CH14" s="1264"/>
      <c r="CI14" s="1264"/>
      <c r="CJ14" s="1264"/>
      <c r="CK14" s="1264"/>
      <c r="CL14" s="1264"/>
      <c r="CM14" s="1264"/>
      <c r="CN14" s="1264"/>
      <c r="CO14" s="1264"/>
      <c r="CP14" s="1264"/>
      <c r="CQ14" s="1264"/>
      <c r="CR14" s="1264"/>
      <c r="CS14" s="1264"/>
      <c r="CT14" s="1264"/>
      <c r="CU14" s="1264"/>
      <c r="CV14" s="1264"/>
      <c r="CW14" s="1264"/>
      <c r="CX14" s="1264"/>
      <c r="CY14" s="1264"/>
      <c r="CZ14" s="1264"/>
      <c r="DA14" s="1264"/>
      <c r="DB14" s="1264"/>
      <c r="DC14" s="1264"/>
      <c r="DD14" s="1264"/>
      <c r="DE14" s="1264"/>
    </row>
    <row r="15" spans="1:109" s="250" customFormat="1" ht="13.5">
      <c r="A15" s="1209"/>
      <c r="B15" s="1264"/>
      <c r="C15" s="1264"/>
      <c r="D15" s="1264"/>
      <c r="E15" s="1264"/>
      <c r="F15" s="1264"/>
      <c r="G15" s="1264"/>
      <c r="H15" s="1264"/>
      <c r="I15" s="1264"/>
      <c r="J15" s="1264"/>
      <c r="K15" s="1264"/>
      <c r="L15" s="1264"/>
      <c r="M15" s="1264"/>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4"/>
      <c r="AL15" s="1264"/>
      <c r="AM15" s="1264"/>
      <c r="AN15" s="1264"/>
      <c r="AO15" s="1264"/>
      <c r="AP15" s="1264"/>
      <c r="AQ15" s="1264"/>
      <c r="AR15" s="1264"/>
      <c r="AS15" s="1264"/>
      <c r="AT15" s="1264"/>
      <c r="AU15" s="1264"/>
      <c r="AV15" s="1264"/>
      <c r="AW15" s="1264"/>
      <c r="AX15" s="1264"/>
      <c r="AY15" s="1264"/>
      <c r="AZ15" s="1264"/>
      <c r="BA15" s="1264"/>
      <c r="BB15" s="1264"/>
      <c r="BC15" s="1264"/>
      <c r="BD15" s="1264"/>
      <c r="BE15" s="1264"/>
      <c r="BF15" s="1264"/>
      <c r="BG15" s="1264"/>
      <c r="BH15" s="1264"/>
      <c r="BI15" s="1264"/>
      <c r="BJ15" s="1264"/>
      <c r="BK15" s="1264"/>
      <c r="BL15" s="1264"/>
      <c r="BM15" s="1264"/>
      <c r="BN15" s="1264"/>
      <c r="BO15" s="1264"/>
      <c r="BP15" s="1264"/>
      <c r="BQ15" s="1264"/>
      <c r="BR15" s="1264"/>
      <c r="BS15" s="1264"/>
      <c r="BT15" s="1264"/>
      <c r="BU15" s="1264"/>
      <c r="BV15" s="1264"/>
      <c r="BW15" s="1264"/>
      <c r="BX15" s="1264"/>
      <c r="BY15" s="1264"/>
      <c r="BZ15" s="1264"/>
      <c r="CA15" s="1264"/>
      <c r="CB15" s="1264"/>
      <c r="CC15" s="1264"/>
      <c r="CD15" s="1264"/>
      <c r="CE15" s="1264"/>
      <c r="CF15" s="1264"/>
      <c r="CG15" s="1264"/>
      <c r="CH15" s="1264"/>
      <c r="CI15" s="1264"/>
      <c r="CJ15" s="1264"/>
      <c r="CK15" s="1264"/>
      <c r="CL15" s="1264"/>
      <c r="CM15" s="1264"/>
      <c r="CN15" s="1264"/>
      <c r="CO15" s="1264"/>
      <c r="CP15" s="1264"/>
      <c r="CQ15" s="1264"/>
      <c r="CR15" s="1264"/>
      <c r="CS15" s="1264"/>
      <c r="CT15" s="1264"/>
      <c r="CU15" s="1264"/>
      <c r="CV15" s="1264"/>
      <c r="CW15" s="1264"/>
      <c r="CX15" s="1264"/>
      <c r="CY15" s="1264"/>
      <c r="CZ15" s="1264"/>
      <c r="DA15" s="1264"/>
      <c r="DB15" s="1264"/>
      <c r="DC15" s="1264"/>
      <c r="DD15" s="1264"/>
      <c r="DE15" s="1264"/>
    </row>
    <row r="16" spans="1:109" s="250" customFormat="1" ht="13.5">
      <c r="A16" s="1209"/>
      <c r="B16" s="1264"/>
      <c r="C16" s="1264"/>
      <c r="D16" s="1264"/>
      <c r="E16" s="1264"/>
      <c r="F16" s="1264"/>
      <c r="G16" s="1264"/>
      <c r="H16" s="1264"/>
      <c r="I16" s="1264"/>
      <c r="J16" s="1264"/>
      <c r="K16" s="1264"/>
      <c r="L16" s="1264"/>
      <c r="M16" s="1264"/>
      <c r="N16" s="1264"/>
      <c r="O16" s="1264"/>
      <c r="P16" s="1264"/>
      <c r="Q16" s="1264"/>
      <c r="R16" s="1264"/>
      <c r="S16" s="1264"/>
      <c r="T16" s="1264"/>
      <c r="U16" s="1264"/>
      <c r="V16" s="1264"/>
      <c r="W16" s="1264"/>
      <c r="X16" s="1264"/>
      <c r="Y16" s="1264"/>
      <c r="Z16" s="1264"/>
      <c r="AA16" s="1264"/>
      <c r="AB16" s="1264"/>
      <c r="AC16" s="1264"/>
      <c r="AD16" s="1264"/>
      <c r="AE16" s="1264"/>
      <c r="AF16" s="1264"/>
      <c r="AG16" s="1264"/>
      <c r="AH16" s="1264"/>
      <c r="AI16" s="1264"/>
      <c r="AJ16" s="1264"/>
      <c r="AK16" s="1264"/>
      <c r="AL16" s="1264"/>
      <c r="AM16" s="1264"/>
      <c r="AN16" s="1264"/>
      <c r="AO16" s="1264"/>
      <c r="AP16" s="1264"/>
      <c r="AQ16" s="1264"/>
      <c r="AR16" s="1264"/>
      <c r="AS16" s="1264"/>
      <c r="AT16" s="1264"/>
      <c r="AU16" s="1264"/>
      <c r="AV16" s="1264"/>
      <c r="AW16" s="1264"/>
      <c r="AX16" s="1264"/>
      <c r="AY16" s="1264"/>
      <c r="AZ16" s="1264"/>
      <c r="BA16" s="1264"/>
      <c r="BB16" s="1264"/>
      <c r="BC16" s="1264"/>
      <c r="BD16" s="1264"/>
      <c r="BE16" s="1264"/>
      <c r="BF16" s="1264"/>
      <c r="BG16" s="1264"/>
      <c r="BH16" s="1264"/>
      <c r="BI16" s="1264"/>
      <c r="BJ16" s="1264"/>
      <c r="BK16" s="1264"/>
      <c r="BL16" s="1264"/>
      <c r="BM16" s="1264"/>
      <c r="BN16" s="1264"/>
      <c r="BO16" s="1264"/>
      <c r="BP16" s="1264"/>
      <c r="BQ16" s="1264"/>
      <c r="BR16" s="1264"/>
      <c r="BS16" s="1264"/>
      <c r="BT16" s="1264"/>
      <c r="BU16" s="1264"/>
      <c r="BV16" s="1264"/>
      <c r="BW16" s="1264"/>
      <c r="BX16" s="1264"/>
      <c r="BY16" s="1264"/>
      <c r="BZ16" s="1264"/>
      <c r="CA16" s="1264"/>
      <c r="CB16" s="1264"/>
      <c r="CC16" s="1264"/>
      <c r="CD16" s="1264"/>
      <c r="CE16" s="1264"/>
      <c r="CF16" s="1264"/>
      <c r="CG16" s="1264"/>
      <c r="CH16" s="1264"/>
      <c r="CI16" s="1264"/>
      <c r="CJ16" s="1264"/>
      <c r="CK16" s="1264"/>
      <c r="CL16" s="1264"/>
      <c r="CM16" s="1264"/>
      <c r="CN16" s="1264"/>
      <c r="CO16" s="1264"/>
      <c r="CP16" s="1264"/>
      <c r="CQ16" s="1264"/>
      <c r="CR16" s="1264"/>
      <c r="CS16" s="1264"/>
      <c r="CT16" s="1264"/>
      <c r="CU16" s="1264"/>
      <c r="CV16" s="1264"/>
      <c r="CW16" s="1264"/>
      <c r="CX16" s="1264"/>
      <c r="CY16" s="1264"/>
      <c r="CZ16" s="1264"/>
      <c r="DA16" s="1264"/>
      <c r="DB16" s="1264"/>
      <c r="DC16" s="1264"/>
      <c r="DD16" s="1264"/>
      <c r="DE16" s="1264"/>
    </row>
    <row r="17" spans="1:109" s="250" customFormat="1" ht="13.5">
      <c r="A17" s="1209"/>
      <c r="B17" s="1264"/>
      <c r="C17" s="1264"/>
      <c r="D17" s="1264"/>
      <c r="E17" s="1264"/>
      <c r="F17" s="1264"/>
      <c r="G17" s="1264"/>
      <c r="H17" s="1264"/>
      <c r="I17" s="1264"/>
      <c r="J17" s="1264"/>
      <c r="K17" s="1264"/>
      <c r="L17" s="1264"/>
      <c r="M17" s="1264"/>
      <c r="N17" s="1264"/>
      <c r="O17" s="1264"/>
      <c r="P17" s="1264"/>
      <c r="Q17" s="1264"/>
      <c r="R17" s="1264"/>
      <c r="S17" s="1264"/>
      <c r="T17" s="1264"/>
      <c r="U17" s="1264"/>
      <c r="V17" s="1264"/>
      <c r="W17" s="1264"/>
      <c r="X17" s="1264"/>
      <c r="Y17" s="1264"/>
      <c r="Z17" s="1264"/>
      <c r="AA17" s="1264"/>
      <c r="AB17" s="1264"/>
      <c r="AC17" s="1264"/>
      <c r="AD17" s="1264"/>
      <c r="AE17" s="1264"/>
      <c r="AF17" s="1264"/>
      <c r="AG17" s="1264"/>
      <c r="AH17" s="1264"/>
      <c r="AI17" s="1264"/>
      <c r="AJ17" s="1264"/>
      <c r="AK17" s="1264"/>
      <c r="AL17" s="1264"/>
      <c r="AM17" s="1264"/>
      <c r="AN17" s="1264"/>
      <c r="AO17" s="1264"/>
      <c r="AP17" s="1264"/>
      <c r="AQ17" s="1264"/>
      <c r="AR17" s="1264"/>
      <c r="AS17" s="1264"/>
      <c r="AT17" s="1264"/>
      <c r="AU17" s="1264"/>
      <c r="AV17" s="1264"/>
      <c r="AW17" s="1264"/>
      <c r="AX17" s="1264"/>
      <c r="AY17" s="1264"/>
      <c r="AZ17" s="1264"/>
      <c r="BA17" s="1264"/>
      <c r="BB17" s="1264"/>
      <c r="BC17" s="1264"/>
      <c r="BD17" s="1264"/>
      <c r="BE17" s="1264"/>
      <c r="BF17" s="1264"/>
      <c r="BG17" s="1264"/>
      <c r="BH17" s="1264"/>
      <c r="BI17" s="1264"/>
      <c r="BJ17" s="1264"/>
      <c r="BK17" s="1264"/>
      <c r="BL17" s="1264"/>
      <c r="BM17" s="1264"/>
      <c r="BN17" s="1264"/>
      <c r="BO17" s="1264"/>
      <c r="BP17" s="1264"/>
      <c r="BQ17" s="1264"/>
      <c r="BR17" s="1264"/>
      <c r="BS17" s="1264"/>
      <c r="BT17" s="1264"/>
      <c r="BU17" s="1264"/>
      <c r="BV17" s="1264"/>
      <c r="BW17" s="1264"/>
      <c r="BX17" s="1264"/>
      <c r="BY17" s="1264"/>
      <c r="BZ17" s="1264"/>
      <c r="CA17" s="1264"/>
      <c r="CB17" s="1264"/>
      <c r="CC17" s="1264"/>
      <c r="CD17" s="1264"/>
      <c r="CE17" s="1264"/>
      <c r="CF17" s="1264"/>
      <c r="CG17" s="1264"/>
      <c r="CH17" s="1264"/>
      <c r="CI17" s="1264"/>
      <c r="CJ17" s="1264"/>
      <c r="CK17" s="1264"/>
      <c r="CL17" s="1264"/>
      <c r="CM17" s="1264"/>
      <c r="CN17" s="1264"/>
      <c r="CO17" s="1264"/>
      <c r="CP17" s="1264"/>
      <c r="CQ17" s="1264"/>
      <c r="CR17" s="1264"/>
      <c r="CS17" s="1264"/>
      <c r="CT17" s="1264"/>
      <c r="CU17" s="1264"/>
      <c r="CV17" s="1264"/>
      <c r="CW17" s="1264"/>
      <c r="CX17" s="1264"/>
      <c r="CY17" s="1264"/>
      <c r="CZ17" s="1264"/>
      <c r="DA17" s="1264"/>
      <c r="DB17" s="1264"/>
      <c r="DC17" s="1264"/>
      <c r="DD17" s="1264"/>
      <c r="DE17" s="1264"/>
    </row>
    <row r="18" spans="1:109" s="250" customFormat="1" ht="13.5">
      <c r="A18" s="1209"/>
      <c r="B18" s="1264"/>
      <c r="C18" s="1264"/>
      <c r="D18" s="1264"/>
      <c r="E18" s="1264"/>
      <c r="F18" s="1264"/>
      <c r="G18" s="1264"/>
      <c r="H18" s="1264"/>
      <c r="I18" s="1264"/>
      <c r="J18" s="1264"/>
      <c r="K18" s="1264"/>
      <c r="L18" s="1264"/>
      <c r="M18" s="1264"/>
      <c r="N18" s="1264"/>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4"/>
      <c r="AS18" s="1264"/>
      <c r="AT18" s="1264"/>
      <c r="AU18" s="1264"/>
      <c r="AV18" s="1264"/>
      <c r="AW18" s="1264"/>
      <c r="AX18" s="1264"/>
      <c r="AY18" s="1264"/>
      <c r="AZ18" s="1264"/>
      <c r="BA18" s="1264"/>
      <c r="BB18" s="1264"/>
      <c r="BC18" s="1264"/>
      <c r="BD18" s="1264"/>
      <c r="BE18" s="1264"/>
      <c r="BF18" s="1264"/>
      <c r="BG18" s="1264"/>
      <c r="BH18" s="1264"/>
      <c r="BI18" s="1264"/>
      <c r="BJ18" s="1264"/>
      <c r="BK18" s="1264"/>
      <c r="BL18" s="1264"/>
      <c r="BM18" s="1264"/>
      <c r="BN18" s="1264"/>
      <c r="BO18" s="1264"/>
      <c r="BP18" s="1264"/>
      <c r="BQ18" s="1264"/>
      <c r="BR18" s="1264"/>
      <c r="BS18" s="1264"/>
      <c r="BT18" s="1264"/>
      <c r="BU18" s="1264"/>
      <c r="BV18" s="1264"/>
      <c r="BW18" s="1264"/>
      <c r="BX18" s="1264"/>
      <c r="BY18" s="1264"/>
      <c r="BZ18" s="1264"/>
      <c r="CA18" s="1264"/>
      <c r="CB18" s="1264"/>
      <c r="CC18" s="1264"/>
      <c r="CD18" s="1264"/>
      <c r="CE18" s="1264"/>
      <c r="CF18" s="1264"/>
      <c r="CG18" s="1264"/>
      <c r="CH18" s="1264"/>
      <c r="CI18" s="1264"/>
      <c r="CJ18" s="1264"/>
      <c r="CK18" s="1264"/>
      <c r="CL18" s="1264"/>
      <c r="CM18" s="1264"/>
      <c r="CN18" s="1264"/>
      <c r="CO18" s="1264"/>
      <c r="CP18" s="1264"/>
      <c r="CQ18" s="1264"/>
      <c r="CR18" s="1264"/>
      <c r="CS18" s="1264"/>
      <c r="CT18" s="1264"/>
      <c r="CU18" s="1264"/>
      <c r="CV18" s="1264"/>
      <c r="CW18" s="1264"/>
      <c r="CX18" s="1264"/>
      <c r="CY18" s="1264"/>
      <c r="CZ18" s="1264"/>
      <c r="DA18" s="1264"/>
      <c r="DB18" s="1264"/>
      <c r="DC18" s="1264"/>
      <c r="DD18" s="1264"/>
      <c r="DE18" s="1264"/>
    </row>
    <row r="19" spans="1:109" ht="13.5">
      <c r="DD19" s="1209"/>
      <c r="DE19" s="1209"/>
    </row>
    <row r="20" spans="1:109" ht="13.5">
      <c r="DD20" s="1209"/>
      <c r="DE20" s="1209"/>
    </row>
    <row r="21" spans="1:109" ht="17.25" customHeight="1">
      <c r="B21" s="1263"/>
      <c r="C21" s="1260"/>
      <c r="D21" s="1260"/>
      <c r="E21" s="1260"/>
      <c r="F21" s="1260"/>
      <c r="G21" s="1260"/>
      <c r="H21" s="1260"/>
      <c r="I21" s="1260"/>
      <c r="J21" s="1260"/>
      <c r="K21" s="1260"/>
      <c r="L21" s="1260"/>
      <c r="M21" s="1260"/>
      <c r="N21" s="1262"/>
      <c r="O21" s="1260"/>
      <c r="P21" s="1260"/>
      <c r="Q21" s="1260"/>
      <c r="R21" s="1260"/>
      <c r="S21" s="1260"/>
      <c r="T21" s="1260"/>
      <c r="U21" s="1260"/>
      <c r="V21" s="1260"/>
      <c r="W21" s="1260"/>
      <c r="X21" s="1260"/>
      <c r="Y21" s="1260"/>
      <c r="Z21" s="1260"/>
      <c r="AA21" s="1260"/>
      <c r="AB21" s="1260"/>
      <c r="AC21" s="1260"/>
      <c r="AD21" s="1260"/>
      <c r="AE21" s="1260"/>
      <c r="AF21" s="1260"/>
      <c r="AG21" s="1260"/>
      <c r="AH21" s="1260"/>
      <c r="AI21" s="1260"/>
      <c r="AJ21" s="1260"/>
      <c r="AK21" s="1260"/>
      <c r="AL21" s="1260"/>
      <c r="AM21" s="1260"/>
      <c r="AN21" s="1260"/>
      <c r="AO21" s="1260"/>
      <c r="AP21" s="1260"/>
      <c r="AQ21" s="1260"/>
      <c r="AR21" s="1260"/>
      <c r="AS21" s="1260"/>
      <c r="AT21" s="1262"/>
      <c r="AU21" s="1260"/>
      <c r="AV21" s="1260"/>
      <c r="AW21" s="1260"/>
      <c r="AX21" s="1260"/>
      <c r="AY21" s="1260"/>
      <c r="AZ21" s="1260"/>
      <c r="BA21" s="1260"/>
      <c r="BB21" s="1260"/>
      <c r="BC21" s="1260"/>
      <c r="BD21" s="1260"/>
      <c r="BE21" s="1260"/>
      <c r="BF21" s="1262"/>
      <c r="BG21" s="1260"/>
      <c r="BH21" s="1260"/>
      <c r="BI21" s="1260"/>
      <c r="BJ21" s="1260"/>
      <c r="BK21" s="1260"/>
      <c r="BL21" s="1260"/>
      <c r="BM21" s="1260"/>
      <c r="BN21" s="1260"/>
      <c r="BO21" s="1260"/>
      <c r="BP21" s="1260"/>
      <c r="BQ21" s="1260"/>
      <c r="BR21" s="1262"/>
      <c r="BS21" s="1260"/>
      <c r="BT21" s="1260"/>
      <c r="BU21" s="1260"/>
      <c r="BV21" s="1260"/>
      <c r="BW21" s="1260"/>
      <c r="BX21" s="1260"/>
      <c r="BY21" s="1260"/>
      <c r="BZ21" s="1260"/>
      <c r="CA21" s="1260"/>
      <c r="CB21" s="1260"/>
      <c r="CC21" s="1260"/>
      <c r="CD21" s="1262"/>
      <c r="CE21" s="1260"/>
      <c r="CF21" s="1260"/>
      <c r="CG21" s="1260"/>
      <c r="CH21" s="1260"/>
      <c r="CI21" s="1260"/>
      <c r="CJ21" s="1260"/>
      <c r="CK21" s="1260"/>
      <c r="CL21" s="1260"/>
      <c r="CM21" s="1260"/>
      <c r="CN21" s="1260"/>
      <c r="CO21" s="1260"/>
      <c r="CP21" s="1262"/>
      <c r="CQ21" s="1260"/>
      <c r="CR21" s="1260"/>
      <c r="CS21" s="1260"/>
      <c r="CT21" s="1260"/>
      <c r="CU21" s="1260"/>
      <c r="CV21" s="1260"/>
      <c r="CW21" s="1260"/>
      <c r="CX21" s="1260"/>
      <c r="CY21" s="1260"/>
      <c r="CZ21" s="1260"/>
      <c r="DA21" s="1260"/>
      <c r="DB21" s="1262"/>
      <c r="DC21" s="1260"/>
      <c r="DD21" s="1259"/>
      <c r="DE21" s="1209"/>
    </row>
    <row r="22" spans="1:109" ht="17.25" customHeight="1">
      <c r="B22" s="1210"/>
    </row>
    <row r="23" spans="1:109" ht="13.5">
      <c r="B23" s="1210"/>
    </row>
    <row r="24" spans="1:109" ht="13.5">
      <c r="B24" s="1210"/>
    </row>
    <row r="25" spans="1:109" ht="13.5">
      <c r="B25" s="1210"/>
    </row>
    <row r="26" spans="1:109" ht="13.5">
      <c r="B26" s="1210"/>
    </row>
    <row r="27" spans="1:109" ht="13.5">
      <c r="B27" s="1210"/>
    </row>
    <row r="28" spans="1:109" ht="13.5">
      <c r="B28" s="1210"/>
    </row>
    <row r="29" spans="1:109" ht="13.5">
      <c r="B29" s="1210"/>
    </row>
    <row r="30" spans="1:109" ht="13.5">
      <c r="B30" s="1210"/>
    </row>
    <row r="31" spans="1:109" ht="13.5">
      <c r="B31" s="1210"/>
    </row>
    <row r="32" spans="1:109" ht="13.5">
      <c r="B32" s="1210"/>
    </row>
    <row r="33" spans="2:109" ht="13.5">
      <c r="B33" s="1210"/>
    </row>
    <row r="34" spans="2:109" ht="13.5">
      <c r="B34" s="1210"/>
    </row>
    <row r="35" spans="2:109" ht="13.5">
      <c r="B35" s="1210"/>
    </row>
    <row r="36" spans="2:109" ht="13.5">
      <c r="B36" s="1210"/>
    </row>
    <row r="37" spans="2:109" ht="13.5">
      <c r="B37" s="1210"/>
    </row>
    <row r="38" spans="2:109" ht="13.5">
      <c r="B38" s="1210"/>
    </row>
    <row r="39" spans="2:109" ht="13.5">
      <c r="B39" s="1214"/>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3"/>
      <c r="AM39" s="1213"/>
      <c r="AN39" s="1213"/>
      <c r="AO39" s="1213"/>
      <c r="AP39" s="1213"/>
      <c r="AQ39" s="1213"/>
      <c r="AR39" s="1213"/>
      <c r="AS39" s="1213"/>
      <c r="AT39" s="1213"/>
      <c r="AU39" s="1213"/>
      <c r="AV39" s="1213"/>
      <c r="AW39" s="1213"/>
      <c r="AX39" s="1213"/>
      <c r="AY39" s="1213"/>
      <c r="AZ39" s="1213"/>
      <c r="BA39" s="1213"/>
      <c r="BB39" s="1213"/>
      <c r="BC39" s="1213"/>
      <c r="BD39" s="1213"/>
      <c r="BE39" s="1213"/>
      <c r="BF39" s="1213"/>
      <c r="BG39" s="1213"/>
      <c r="BH39" s="1213"/>
      <c r="BI39" s="1213"/>
      <c r="BJ39" s="1213"/>
      <c r="BK39" s="1213"/>
      <c r="BL39" s="1213"/>
      <c r="BM39" s="1213"/>
      <c r="BN39" s="1213"/>
      <c r="BO39" s="1213"/>
      <c r="BP39" s="1213"/>
      <c r="BQ39" s="1213"/>
      <c r="BR39" s="1213"/>
      <c r="BS39" s="1213"/>
      <c r="BT39" s="1213"/>
      <c r="BU39" s="1213"/>
      <c r="BV39" s="1213"/>
      <c r="BW39" s="1213"/>
      <c r="BX39" s="1213"/>
      <c r="BY39" s="1213"/>
      <c r="BZ39" s="1213"/>
      <c r="CA39" s="1213"/>
      <c r="CB39" s="1213"/>
      <c r="CC39" s="1213"/>
      <c r="CD39" s="1213"/>
      <c r="CE39" s="1213"/>
      <c r="CF39" s="1213"/>
      <c r="CG39" s="1213"/>
      <c r="CH39" s="1213"/>
      <c r="CI39" s="1213"/>
      <c r="CJ39" s="1213"/>
      <c r="CK39" s="1213"/>
      <c r="CL39" s="1213"/>
      <c r="CM39" s="1213"/>
      <c r="CN39" s="1213"/>
      <c r="CO39" s="1213"/>
      <c r="CP39" s="1213"/>
      <c r="CQ39" s="1213"/>
      <c r="CR39" s="1213"/>
      <c r="CS39" s="1213"/>
      <c r="CT39" s="1213"/>
      <c r="CU39" s="1213"/>
      <c r="CV39" s="1213"/>
      <c r="CW39" s="1213"/>
      <c r="CX39" s="1213"/>
      <c r="CY39" s="1213"/>
      <c r="CZ39" s="1213"/>
      <c r="DA39" s="1213"/>
      <c r="DB39" s="1213"/>
      <c r="DC39" s="1213"/>
      <c r="DD39" s="1212"/>
    </row>
    <row r="40" spans="2:109" ht="13.5">
      <c r="B40" s="1250"/>
      <c r="DD40" s="1250"/>
      <c r="DE40" s="1209"/>
    </row>
    <row r="41" spans="2:109" ht="17.25">
      <c r="B41" s="1261" t="s">
        <v>593</v>
      </c>
      <c r="C41" s="1260"/>
      <c r="D41" s="1260"/>
      <c r="E41" s="1260"/>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1260"/>
      <c r="AM41" s="1260"/>
      <c r="AN41" s="1260"/>
      <c r="AO41" s="1260"/>
      <c r="AP41" s="1260"/>
      <c r="AQ41" s="1260"/>
      <c r="AR41" s="1260"/>
      <c r="AS41" s="1260"/>
      <c r="AT41" s="1260"/>
      <c r="AU41" s="1260"/>
      <c r="AV41" s="1260"/>
      <c r="AW41" s="1260"/>
      <c r="AX41" s="1260"/>
      <c r="AY41" s="1260"/>
      <c r="AZ41" s="1260"/>
      <c r="BA41" s="1260"/>
      <c r="BB41" s="1260"/>
      <c r="BC41" s="1260"/>
      <c r="BD41" s="1260"/>
      <c r="BE41" s="1260"/>
      <c r="BF41" s="1260"/>
      <c r="BG41" s="1260"/>
      <c r="BH41" s="1260"/>
      <c r="BI41" s="1260"/>
      <c r="BJ41" s="1260"/>
      <c r="BK41" s="1260"/>
      <c r="BL41" s="1260"/>
      <c r="BM41" s="1260"/>
      <c r="BN41" s="1260"/>
      <c r="BO41" s="1260"/>
      <c r="BP41" s="1260"/>
      <c r="BQ41" s="1260"/>
      <c r="BR41" s="1260"/>
      <c r="BS41" s="1260"/>
      <c r="BT41" s="1260"/>
      <c r="BU41" s="1260"/>
      <c r="BV41" s="1260"/>
      <c r="BW41" s="1260"/>
      <c r="BX41" s="1260"/>
      <c r="BY41" s="1260"/>
      <c r="BZ41" s="1260"/>
      <c r="CA41" s="1260"/>
      <c r="CB41" s="1260"/>
      <c r="CC41" s="1260"/>
      <c r="CD41" s="1260"/>
      <c r="CE41" s="1260"/>
      <c r="CF41" s="1260"/>
      <c r="CG41" s="1260"/>
      <c r="CH41" s="1260"/>
      <c r="CI41" s="1260"/>
      <c r="CJ41" s="1260"/>
      <c r="CK41" s="1260"/>
      <c r="CL41" s="1260"/>
      <c r="CM41" s="1260"/>
      <c r="CN41" s="1260"/>
      <c r="CO41" s="1260"/>
      <c r="CP41" s="1260"/>
      <c r="CQ41" s="1260"/>
      <c r="CR41" s="1260"/>
      <c r="CS41" s="1260"/>
      <c r="CT41" s="1260"/>
      <c r="CU41" s="1260"/>
      <c r="CV41" s="1260"/>
      <c r="CW41" s="1260"/>
      <c r="CX41" s="1260"/>
      <c r="CY41" s="1260"/>
      <c r="CZ41" s="1260"/>
      <c r="DA41" s="1260"/>
      <c r="DB41" s="1260"/>
      <c r="DC41" s="1260"/>
      <c r="DD41" s="1259"/>
    </row>
    <row r="42" spans="2:109" ht="13.5">
      <c r="B42" s="1210"/>
      <c r="G42" s="1246"/>
      <c r="I42" s="1245"/>
      <c r="J42" s="1245"/>
      <c r="K42" s="1245"/>
      <c r="AM42" s="1246"/>
      <c r="AN42" s="1246" t="s">
        <v>590</v>
      </c>
      <c r="AP42" s="1245"/>
      <c r="AQ42" s="1245"/>
      <c r="AR42" s="1245"/>
      <c r="AY42" s="1246"/>
      <c r="BA42" s="1245"/>
      <c r="BB42" s="1245"/>
      <c r="BC42" s="1245"/>
      <c r="BK42" s="1246"/>
      <c r="BM42" s="1245"/>
      <c r="BN42" s="1245"/>
      <c r="BO42" s="1245"/>
      <c r="BW42" s="1246"/>
      <c r="BY42" s="1245"/>
      <c r="BZ42" s="1245"/>
      <c r="CA42" s="1245"/>
      <c r="CI42" s="1246"/>
      <c r="CK42" s="1245"/>
      <c r="CL42" s="1245"/>
      <c r="CM42" s="1245"/>
      <c r="CU42" s="1246"/>
      <c r="CW42" s="1245"/>
      <c r="CX42" s="1245"/>
      <c r="CY42" s="1245"/>
    </row>
    <row r="43" spans="2:109" ht="13.5" customHeight="1">
      <c r="B43" s="1210"/>
      <c r="AN43" s="1244" t="s">
        <v>594</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2"/>
    </row>
    <row r="44" spans="2:109" ht="13.5">
      <c r="B44" s="1210"/>
      <c r="AN44" s="1241"/>
      <c r="AO44" s="1240"/>
      <c r="AP44" s="1240"/>
      <c r="AQ44" s="1240"/>
      <c r="AR44" s="1240"/>
      <c r="AS44" s="1240"/>
      <c r="AT44" s="1240"/>
      <c r="AU44" s="1240"/>
      <c r="AV44" s="1240"/>
      <c r="AW44" s="1240"/>
      <c r="AX44" s="1240"/>
      <c r="AY44" s="1240"/>
      <c r="AZ44" s="1240"/>
      <c r="BA44" s="1240"/>
      <c r="BB44" s="1240"/>
      <c r="BC44" s="1240"/>
      <c r="BD44" s="1240"/>
      <c r="BE44" s="1240"/>
      <c r="BF44" s="1240"/>
      <c r="BG44" s="1240"/>
      <c r="BH44" s="1240"/>
      <c r="BI44" s="1240"/>
      <c r="BJ44" s="1240"/>
      <c r="BK44" s="1240"/>
      <c r="BL44" s="1240"/>
      <c r="BM44" s="1240"/>
      <c r="BN44" s="1240"/>
      <c r="BO44" s="1240"/>
      <c r="BP44" s="1240"/>
      <c r="BQ44" s="1240"/>
      <c r="BR44" s="1240"/>
      <c r="BS44" s="1240"/>
      <c r="BT44" s="1240"/>
      <c r="BU44" s="1240"/>
      <c r="BV44" s="1240"/>
      <c r="BW44" s="1240"/>
      <c r="BX44" s="1240"/>
      <c r="BY44" s="1240"/>
      <c r="BZ44" s="1240"/>
      <c r="CA44" s="1240"/>
      <c r="CB44" s="1240"/>
      <c r="CC44" s="1240"/>
      <c r="CD44" s="1240"/>
      <c r="CE44" s="1240"/>
      <c r="CF44" s="1240"/>
      <c r="CG44" s="1240"/>
      <c r="CH44" s="1240"/>
      <c r="CI44" s="1240"/>
      <c r="CJ44" s="1240"/>
      <c r="CK44" s="1240"/>
      <c r="CL44" s="1240"/>
      <c r="CM44" s="1240"/>
      <c r="CN44" s="1240"/>
      <c r="CO44" s="1240"/>
      <c r="CP44" s="1240"/>
      <c r="CQ44" s="1240"/>
      <c r="CR44" s="1240"/>
      <c r="CS44" s="1240"/>
      <c r="CT44" s="1240"/>
      <c r="CU44" s="1240"/>
      <c r="CV44" s="1240"/>
      <c r="CW44" s="1240"/>
      <c r="CX44" s="1240"/>
      <c r="CY44" s="1240"/>
      <c r="CZ44" s="1240"/>
      <c r="DA44" s="1240"/>
      <c r="DB44" s="1240"/>
      <c r="DC44" s="1239"/>
    </row>
    <row r="45" spans="2:109" ht="13.5">
      <c r="B45" s="1210"/>
      <c r="AN45" s="1241"/>
      <c r="AO45" s="1240"/>
      <c r="AP45" s="1240"/>
      <c r="AQ45" s="1240"/>
      <c r="AR45" s="1240"/>
      <c r="AS45" s="1240"/>
      <c r="AT45" s="1240"/>
      <c r="AU45" s="1240"/>
      <c r="AV45" s="1240"/>
      <c r="AW45" s="1240"/>
      <c r="AX45" s="1240"/>
      <c r="AY45" s="1240"/>
      <c r="AZ45" s="1240"/>
      <c r="BA45" s="1240"/>
      <c r="BB45" s="1240"/>
      <c r="BC45" s="1240"/>
      <c r="BD45" s="1240"/>
      <c r="BE45" s="1240"/>
      <c r="BF45" s="1240"/>
      <c r="BG45" s="1240"/>
      <c r="BH45" s="1240"/>
      <c r="BI45" s="1240"/>
      <c r="BJ45" s="1240"/>
      <c r="BK45" s="1240"/>
      <c r="BL45" s="1240"/>
      <c r="BM45" s="1240"/>
      <c r="BN45" s="1240"/>
      <c r="BO45" s="1240"/>
      <c r="BP45" s="1240"/>
      <c r="BQ45" s="1240"/>
      <c r="BR45" s="1240"/>
      <c r="BS45" s="1240"/>
      <c r="BT45" s="1240"/>
      <c r="BU45" s="1240"/>
      <c r="BV45" s="1240"/>
      <c r="BW45" s="1240"/>
      <c r="BX45" s="1240"/>
      <c r="BY45" s="1240"/>
      <c r="BZ45" s="1240"/>
      <c r="CA45" s="1240"/>
      <c r="CB45" s="1240"/>
      <c r="CC45" s="1240"/>
      <c r="CD45" s="1240"/>
      <c r="CE45" s="1240"/>
      <c r="CF45" s="1240"/>
      <c r="CG45" s="1240"/>
      <c r="CH45" s="1240"/>
      <c r="CI45" s="1240"/>
      <c r="CJ45" s="1240"/>
      <c r="CK45" s="1240"/>
      <c r="CL45" s="1240"/>
      <c r="CM45" s="1240"/>
      <c r="CN45" s="1240"/>
      <c r="CO45" s="1240"/>
      <c r="CP45" s="1240"/>
      <c r="CQ45" s="1240"/>
      <c r="CR45" s="1240"/>
      <c r="CS45" s="1240"/>
      <c r="CT45" s="1240"/>
      <c r="CU45" s="1240"/>
      <c r="CV45" s="1240"/>
      <c r="CW45" s="1240"/>
      <c r="CX45" s="1240"/>
      <c r="CY45" s="1240"/>
      <c r="CZ45" s="1240"/>
      <c r="DA45" s="1240"/>
      <c r="DB45" s="1240"/>
      <c r="DC45" s="1239"/>
    </row>
    <row r="46" spans="2:109" ht="13.5">
      <c r="B46" s="1210"/>
      <c r="AN46" s="1241"/>
      <c r="AO46" s="1240"/>
      <c r="AP46" s="1240"/>
      <c r="AQ46" s="1240"/>
      <c r="AR46" s="1240"/>
      <c r="AS46" s="1240"/>
      <c r="AT46" s="1240"/>
      <c r="AU46" s="1240"/>
      <c r="AV46" s="1240"/>
      <c r="AW46" s="1240"/>
      <c r="AX46" s="1240"/>
      <c r="AY46" s="1240"/>
      <c r="AZ46" s="1240"/>
      <c r="BA46" s="1240"/>
      <c r="BB46" s="1240"/>
      <c r="BC46" s="1240"/>
      <c r="BD46" s="1240"/>
      <c r="BE46" s="1240"/>
      <c r="BF46" s="1240"/>
      <c r="BG46" s="1240"/>
      <c r="BH46" s="1240"/>
      <c r="BI46" s="1240"/>
      <c r="BJ46" s="1240"/>
      <c r="BK46" s="1240"/>
      <c r="BL46" s="1240"/>
      <c r="BM46" s="1240"/>
      <c r="BN46" s="1240"/>
      <c r="BO46" s="1240"/>
      <c r="BP46" s="1240"/>
      <c r="BQ46" s="1240"/>
      <c r="BR46" s="1240"/>
      <c r="BS46" s="1240"/>
      <c r="BT46" s="1240"/>
      <c r="BU46" s="1240"/>
      <c r="BV46" s="1240"/>
      <c r="BW46" s="1240"/>
      <c r="BX46" s="1240"/>
      <c r="BY46" s="1240"/>
      <c r="BZ46" s="1240"/>
      <c r="CA46" s="1240"/>
      <c r="CB46" s="1240"/>
      <c r="CC46" s="1240"/>
      <c r="CD46" s="1240"/>
      <c r="CE46" s="1240"/>
      <c r="CF46" s="1240"/>
      <c r="CG46" s="1240"/>
      <c r="CH46" s="1240"/>
      <c r="CI46" s="1240"/>
      <c r="CJ46" s="1240"/>
      <c r="CK46" s="1240"/>
      <c r="CL46" s="1240"/>
      <c r="CM46" s="1240"/>
      <c r="CN46" s="1240"/>
      <c r="CO46" s="1240"/>
      <c r="CP46" s="1240"/>
      <c r="CQ46" s="1240"/>
      <c r="CR46" s="1240"/>
      <c r="CS46" s="1240"/>
      <c r="CT46" s="1240"/>
      <c r="CU46" s="1240"/>
      <c r="CV46" s="1240"/>
      <c r="CW46" s="1240"/>
      <c r="CX46" s="1240"/>
      <c r="CY46" s="1240"/>
      <c r="CZ46" s="1240"/>
      <c r="DA46" s="1240"/>
      <c r="DB46" s="1240"/>
      <c r="DC46" s="1239"/>
    </row>
    <row r="47" spans="2:109" ht="13.5">
      <c r="B47" s="1210"/>
      <c r="AN47" s="1238"/>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6"/>
    </row>
    <row r="48" spans="2:109" ht="13.5">
      <c r="B48" s="1210"/>
      <c r="H48" s="1223"/>
      <c r="I48" s="1223"/>
      <c r="J48" s="1223"/>
      <c r="AN48" s="1223"/>
      <c r="AO48" s="1223"/>
      <c r="AP48" s="1223"/>
      <c r="AZ48" s="1223"/>
      <c r="BA48" s="1223"/>
      <c r="BB48" s="1223"/>
      <c r="BL48" s="1223"/>
      <c r="BM48" s="1223"/>
      <c r="BN48" s="1223"/>
      <c r="BX48" s="1223"/>
      <c r="BY48" s="1223"/>
      <c r="BZ48" s="1223"/>
      <c r="CJ48" s="1223"/>
      <c r="CK48" s="1223"/>
      <c r="CL48" s="1223"/>
      <c r="CV48" s="1223"/>
      <c r="CW48" s="1223"/>
      <c r="CX48" s="1223"/>
    </row>
    <row r="49" spans="1:109" ht="13.5">
      <c r="B49" s="1210"/>
      <c r="AN49" s="1209" t="s">
        <v>589</v>
      </c>
    </row>
    <row r="50" spans="1:109" ht="13.5">
      <c r="B50" s="1210"/>
      <c r="G50" s="1221"/>
      <c r="H50" s="1221"/>
      <c r="I50" s="1221"/>
      <c r="J50" s="1221"/>
      <c r="K50" s="1230"/>
      <c r="L50" s="1230"/>
      <c r="M50" s="1229"/>
      <c r="N50" s="1229"/>
      <c r="AN50" s="1228"/>
      <c r="AO50" s="1227"/>
      <c r="AP50" s="1227"/>
      <c r="AQ50" s="1227"/>
      <c r="AR50" s="1227"/>
      <c r="AS50" s="1227"/>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6"/>
      <c r="BP50" s="1218" t="s">
        <v>550</v>
      </c>
      <c r="BQ50" s="1218"/>
      <c r="BR50" s="1218"/>
      <c r="BS50" s="1218"/>
      <c r="BT50" s="1218"/>
      <c r="BU50" s="1218"/>
      <c r="BV50" s="1218"/>
      <c r="BW50" s="1218"/>
      <c r="BX50" s="1218" t="s">
        <v>551</v>
      </c>
      <c r="BY50" s="1218"/>
      <c r="BZ50" s="1218"/>
      <c r="CA50" s="1218"/>
      <c r="CB50" s="1218"/>
      <c r="CC50" s="1218"/>
      <c r="CD50" s="1218"/>
      <c r="CE50" s="1218"/>
      <c r="CF50" s="1218" t="s">
        <v>552</v>
      </c>
      <c r="CG50" s="1218"/>
      <c r="CH50" s="1218"/>
      <c r="CI50" s="1218"/>
      <c r="CJ50" s="1218"/>
      <c r="CK50" s="1218"/>
      <c r="CL50" s="1218"/>
      <c r="CM50" s="1218"/>
      <c r="CN50" s="1218" t="s">
        <v>553</v>
      </c>
      <c r="CO50" s="1218"/>
      <c r="CP50" s="1218"/>
      <c r="CQ50" s="1218"/>
      <c r="CR50" s="1218"/>
      <c r="CS50" s="1218"/>
      <c r="CT50" s="1218"/>
      <c r="CU50" s="1218"/>
      <c r="CV50" s="1218" t="s">
        <v>554</v>
      </c>
      <c r="CW50" s="1218"/>
      <c r="CX50" s="1218"/>
      <c r="CY50" s="1218"/>
      <c r="CZ50" s="1218"/>
      <c r="DA50" s="1218"/>
      <c r="DB50" s="1218"/>
      <c r="DC50" s="1218"/>
    </row>
    <row r="51" spans="1:109" ht="13.5" customHeight="1">
      <c r="B51" s="1210"/>
      <c r="G51" s="1225"/>
      <c r="H51" s="1225"/>
      <c r="I51" s="1258"/>
      <c r="J51" s="1258"/>
      <c r="K51" s="1224"/>
      <c r="L51" s="1224"/>
      <c r="M51" s="1224"/>
      <c r="N51" s="1224"/>
      <c r="AM51" s="1223"/>
      <c r="AN51" s="1217" t="s">
        <v>588</v>
      </c>
      <c r="AO51" s="1217"/>
      <c r="AP51" s="1217"/>
      <c r="AQ51" s="1217"/>
      <c r="AR51" s="1217"/>
      <c r="AS51" s="1217"/>
      <c r="AT51" s="1217"/>
      <c r="AU51" s="1217"/>
      <c r="AV51" s="1217"/>
      <c r="AW51" s="1217"/>
      <c r="AX51" s="1217"/>
      <c r="AY51" s="1217"/>
      <c r="AZ51" s="1217"/>
      <c r="BA51" s="1217"/>
      <c r="BB51" s="1217" t="s">
        <v>586</v>
      </c>
      <c r="BC51" s="1217"/>
      <c r="BD51" s="1217"/>
      <c r="BE51" s="1217"/>
      <c r="BF51" s="1217"/>
      <c r="BG51" s="1217"/>
      <c r="BH51" s="1217"/>
      <c r="BI51" s="1217"/>
      <c r="BJ51" s="1217"/>
      <c r="BK51" s="1217"/>
      <c r="BL51" s="1217"/>
      <c r="BM51" s="1217"/>
      <c r="BN51" s="1217"/>
      <c r="BO51" s="1217"/>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c r="DA51" s="1216"/>
      <c r="DB51" s="1216"/>
      <c r="DC51" s="1216"/>
    </row>
    <row r="52" spans="1:109" ht="13.5">
      <c r="B52" s="1210"/>
      <c r="G52" s="1225"/>
      <c r="H52" s="1225"/>
      <c r="I52" s="1258"/>
      <c r="J52" s="1258"/>
      <c r="K52" s="1224"/>
      <c r="L52" s="1224"/>
      <c r="M52" s="1224"/>
      <c r="N52" s="1224"/>
      <c r="AM52" s="1223"/>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ht="13.5">
      <c r="A53" s="1245"/>
      <c r="B53" s="1210"/>
      <c r="G53" s="1225"/>
      <c r="H53" s="1225"/>
      <c r="I53" s="1221"/>
      <c r="J53" s="1221"/>
      <c r="K53" s="1224"/>
      <c r="L53" s="1224"/>
      <c r="M53" s="1224"/>
      <c r="N53" s="1224"/>
      <c r="AM53" s="1223"/>
      <c r="AN53" s="1217"/>
      <c r="AO53" s="1217"/>
      <c r="AP53" s="1217"/>
      <c r="AQ53" s="1217"/>
      <c r="AR53" s="1217"/>
      <c r="AS53" s="1217"/>
      <c r="AT53" s="1217"/>
      <c r="AU53" s="1217"/>
      <c r="AV53" s="1217"/>
      <c r="AW53" s="1217"/>
      <c r="AX53" s="1217"/>
      <c r="AY53" s="1217"/>
      <c r="AZ53" s="1217"/>
      <c r="BA53" s="1217"/>
      <c r="BB53" s="1217" t="s">
        <v>592</v>
      </c>
      <c r="BC53" s="1217"/>
      <c r="BD53" s="1217"/>
      <c r="BE53" s="1217"/>
      <c r="BF53" s="1217"/>
      <c r="BG53" s="1217"/>
      <c r="BH53" s="1217"/>
      <c r="BI53" s="1217"/>
      <c r="BJ53" s="1217"/>
      <c r="BK53" s="1217"/>
      <c r="BL53" s="1217"/>
      <c r="BM53" s="1217"/>
      <c r="BN53" s="1217"/>
      <c r="BO53" s="1217"/>
      <c r="BP53" s="1216">
        <v>57</v>
      </c>
      <c r="BQ53" s="1216"/>
      <c r="BR53" s="1216"/>
      <c r="BS53" s="1216"/>
      <c r="BT53" s="1216"/>
      <c r="BU53" s="1216"/>
      <c r="BV53" s="1216"/>
      <c r="BW53" s="1216"/>
      <c r="BX53" s="1216">
        <v>58.8</v>
      </c>
      <c r="BY53" s="1216"/>
      <c r="BZ53" s="1216"/>
      <c r="CA53" s="1216"/>
      <c r="CB53" s="1216"/>
      <c r="CC53" s="1216"/>
      <c r="CD53" s="1216"/>
      <c r="CE53" s="1216"/>
      <c r="CF53" s="1216">
        <v>60.7</v>
      </c>
      <c r="CG53" s="1216"/>
      <c r="CH53" s="1216"/>
      <c r="CI53" s="1216"/>
      <c r="CJ53" s="1216"/>
      <c r="CK53" s="1216"/>
      <c r="CL53" s="1216"/>
      <c r="CM53" s="1216"/>
      <c r="CN53" s="1216">
        <v>62.4</v>
      </c>
      <c r="CO53" s="1216"/>
      <c r="CP53" s="1216"/>
      <c r="CQ53" s="1216"/>
      <c r="CR53" s="1216"/>
      <c r="CS53" s="1216"/>
      <c r="CT53" s="1216"/>
      <c r="CU53" s="1216"/>
      <c r="CV53" s="1216">
        <v>64.3</v>
      </c>
      <c r="CW53" s="1216"/>
      <c r="CX53" s="1216"/>
      <c r="CY53" s="1216"/>
      <c r="CZ53" s="1216"/>
      <c r="DA53" s="1216"/>
      <c r="DB53" s="1216"/>
      <c r="DC53" s="1216"/>
    </row>
    <row r="54" spans="1:109" ht="13.5">
      <c r="A54" s="1245"/>
      <c r="B54" s="1210"/>
      <c r="G54" s="1225"/>
      <c r="H54" s="1225"/>
      <c r="I54" s="1221"/>
      <c r="J54" s="1221"/>
      <c r="K54" s="1224"/>
      <c r="L54" s="1224"/>
      <c r="M54" s="1224"/>
      <c r="N54" s="1224"/>
      <c r="AM54" s="1223"/>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ht="13.5">
      <c r="A55" s="1245"/>
      <c r="B55" s="1210"/>
      <c r="G55" s="1221"/>
      <c r="H55" s="1221"/>
      <c r="I55" s="1221"/>
      <c r="J55" s="1221"/>
      <c r="K55" s="1224"/>
      <c r="L55" s="1224"/>
      <c r="M55" s="1224"/>
      <c r="N55" s="1224"/>
      <c r="AN55" s="1218" t="s">
        <v>587</v>
      </c>
      <c r="AO55" s="1218"/>
      <c r="AP55" s="1218"/>
      <c r="AQ55" s="1218"/>
      <c r="AR55" s="1218"/>
      <c r="AS55" s="1218"/>
      <c r="AT55" s="1218"/>
      <c r="AU55" s="1218"/>
      <c r="AV55" s="1218"/>
      <c r="AW55" s="1218"/>
      <c r="AX55" s="1218"/>
      <c r="AY55" s="1218"/>
      <c r="AZ55" s="1218"/>
      <c r="BA55" s="1218"/>
      <c r="BB55" s="1217" t="s">
        <v>586</v>
      </c>
      <c r="BC55" s="1217"/>
      <c r="BD55" s="1217"/>
      <c r="BE55" s="1217"/>
      <c r="BF55" s="1217"/>
      <c r="BG55" s="1217"/>
      <c r="BH55" s="1217"/>
      <c r="BI55" s="1217"/>
      <c r="BJ55" s="1217"/>
      <c r="BK55" s="1217"/>
      <c r="BL55" s="1217"/>
      <c r="BM55" s="1217"/>
      <c r="BN55" s="1217"/>
      <c r="BO55" s="1217"/>
      <c r="BP55" s="1216">
        <v>0</v>
      </c>
      <c r="BQ55" s="1216"/>
      <c r="BR55" s="1216"/>
      <c r="BS55" s="1216"/>
      <c r="BT55" s="1216"/>
      <c r="BU55" s="1216"/>
      <c r="BV55" s="1216"/>
      <c r="BW55" s="1216"/>
      <c r="BX55" s="1216">
        <v>0</v>
      </c>
      <c r="BY55" s="1216"/>
      <c r="BZ55" s="1216"/>
      <c r="CA55" s="1216"/>
      <c r="CB55" s="1216"/>
      <c r="CC55" s="1216"/>
      <c r="CD55" s="1216"/>
      <c r="CE55" s="1216"/>
      <c r="CF55" s="1216">
        <v>0</v>
      </c>
      <c r="CG55" s="1216"/>
      <c r="CH55" s="1216"/>
      <c r="CI55" s="1216"/>
      <c r="CJ55" s="1216"/>
      <c r="CK55" s="1216"/>
      <c r="CL55" s="1216"/>
      <c r="CM55" s="1216"/>
      <c r="CN55" s="1216">
        <v>0</v>
      </c>
      <c r="CO55" s="1216"/>
      <c r="CP55" s="1216"/>
      <c r="CQ55" s="1216"/>
      <c r="CR55" s="1216"/>
      <c r="CS55" s="1216"/>
      <c r="CT55" s="1216"/>
      <c r="CU55" s="1216"/>
      <c r="CV55" s="1216">
        <v>0</v>
      </c>
      <c r="CW55" s="1216"/>
      <c r="CX55" s="1216"/>
      <c r="CY55" s="1216"/>
      <c r="CZ55" s="1216"/>
      <c r="DA55" s="1216"/>
      <c r="DB55" s="1216"/>
      <c r="DC55" s="1216"/>
    </row>
    <row r="56" spans="1:109" ht="13.5">
      <c r="A56" s="1245"/>
      <c r="B56" s="1210"/>
      <c r="G56" s="1221"/>
      <c r="H56" s="1221"/>
      <c r="I56" s="1221"/>
      <c r="J56" s="1221"/>
      <c r="K56" s="1224"/>
      <c r="L56" s="1224"/>
      <c r="M56" s="1224"/>
      <c r="N56" s="1224"/>
      <c r="AN56" s="1218"/>
      <c r="AO56" s="1218"/>
      <c r="AP56" s="1218"/>
      <c r="AQ56" s="1218"/>
      <c r="AR56" s="1218"/>
      <c r="AS56" s="1218"/>
      <c r="AT56" s="1218"/>
      <c r="AU56" s="1218"/>
      <c r="AV56" s="1218"/>
      <c r="AW56" s="1218"/>
      <c r="AX56" s="1218"/>
      <c r="AY56" s="1218"/>
      <c r="AZ56" s="1218"/>
      <c r="BA56" s="1218"/>
      <c r="BB56" s="1217"/>
      <c r="BC56" s="1217"/>
      <c r="BD56" s="1217"/>
      <c r="BE56" s="1217"/>
      <c r="BF56" s="1217"/>
      <c r="BG56" s="1217"/>
      <c r="BH56" s="1217"/>
      <c r="BI56" s="1217"/>
      <c r="BJ56" s="1217"/>
      <c r="BK56" s="1217"/>
      <c r="BL56" s="1217"/>
      <c r="BM56" s="1217"/>
      <c r="BN56" s="1217"/>
      <c r="BO56" s="1217"/>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1245" customFormat="1" ht="13.5">
      <c r="B57" s="1251"/>
      <c r="G57" s="1221"/>
      <c r="H57" s="1221"/>
      <c r="I57" s="1220"/>
      <c r="J57" s="1220"/>
      <c r="K57" s="1224"/>
      <c r="L57" s="1224"/>
      <c r="M57" s="1224"/>
      <c r="N57" s="1224"/>
      <c r="AM57" s="1209"/>
      <c r="AN57" s="1218"/>
      <c r="AO57" s="1218"/>
      <c r="AP57" s="1218"/>
      <c r="AQ57" s="1218"/>
      <c r="AR57" s="1218"/>
      <c r="AS57" s="1218"/>
      <c r="AT57" s="1218"/>
      <c r="AU57" s="1218"/>
      <c r="AV57" s="1218"/>
      <c r="AW57" s="1218"/>
      <c r="AX57" s="1218"/>
      <c r="AY57" s="1218"/>
      <c r="AZ57" s="1218"/>
      <c r="BA57" s="1218"/>
      <c r="BB57" s="1217" t="s">
        <v>592</v>
      </c>
      <c r="BC57" s="1217"/>
      <c r="BD57" s="1217"/>
      <c r="BE57" s="1217"/>
      <c r="BF57" s="1217"/>
      <c r="BG57" s="1217"/>
      <c r="BH57" s="1217"/>
      <c r="BI57" s="1217"/>
      <c r="BJ57" s="1217"/>
      <c r="BK57" s="1217"/>
      <c r="BL57" s="1217"/>
      <c r="BM57" s="1217"/>
      <c r="BN57" s="1217"/>
      <c r="BO57" s="1217"/>
      <c r="BP57" s="1216">
        <v>57.7</v>
      </c>
      <c r="BQ57" s="1216"/>
      <c r="BR57" s="1216"/>
      <c r="BS57" s="1216"/>
      <c r="BT57" s="1216"/>
      <c r="BU57" s="1216"/>
      <c r="BV57" s="1216"/>
      <c r="BW57" s="1216"/>
      <c r="BX57" s="1216">
        <v>59.3</v>
      </c>
      <c r="BY57" s="1216"/>
      <c r="BZ57" s="1216"/>
      <c r="CA57" s="1216"/>
      <c r="CB57" s="1216"/>
      <c r="CC57" s="1216"/>
      <c r="CD57" s="1216"/>
      <c r="CE57" s="1216"/>
      <c r="CF57" s="1216">
        <v>60.4</v>
      </c>
      <c r="CG57" s="1216"/>
      <c r="CH57" s="1216"/>
      <c r="CI57" s="1216"/>
      <c r="CJ57" s="1216"/>
      <c r="CK57" s="1216"/>
      <c r="CL57" s="1216"/>
      <c r="CM57" s="1216"/>
      <c r="CN57" s="1216">
        <v>61.1</v>
      </c>
      <c r="CO57" s="1216"/>
      <c r="CP57" s="1216"/>
      <c r="CQ57" s="1216"/>
      <c r="CR57" s="1216"/>
      <c r="CS57" s="1216"/>
      <c r="CT57" s="1216"/>
      <c r="CU57" s="1216"/>
      <c r="CV57" s="1216">
        <v>62.3</v>
      </c>
      <c r="CW57" s="1216"/>
      <c r="CX57" s="1216"/>
      <c r="CY57" s="1216"/>
      <c r="CZ57" s="1216"/>
      <c r="DA57" s="1216"/>
      <c r="DB57" s="1216"/>
      <c r="DC57" s="1216"/>
      <c r="DD57" s="1256"/>
      <c r="DE57" s="1251"/>
    </row>
    <row r="58" spans="1:109" s="1245" customFormat="1" ht="13.5">
      <c r="A58" s="1209"/>
      <c r="B58" s="1251"/>
      <c r="G58" s="1221"/>
      <c r="H58" s="1221"/>
      <c r="I58" s="1220"/>
      <c r="J58" s="1220"/>
      <c r="K58" s="1224"/>
      <c r="L58" s="1224"/>
      <c r="M58" s="1224"/>
      <c r="N58" s="1224"/>
      <c r="AM58" s="1209"/>
      <c r="AN58" s="1218"/>
      <c r="AO58" s="1218"/>
      <c r="AP58" s="1218"/>
      <c r="AQ58" s="1218"/>
      <c r="AR58" s="1218"/>
      <c r="AS58" s="1218"/>
      <c r="AT58" s="1218"/>
      <c r="AU58" s="1218"/>
      <c r="AV58" s="1218"/>
      <c r="AW58" s="1218"/>
      <c r="AX58" s="1218"/>
      <c r="AY58" s="1218"/>
      <c r="AZ58" s="1218"/>
      <c r="BA58" s="1218"/>
      <c r="BB58" s="1217"/>
      <c r="BC58" s="1217"/>
      <c r="BD58" s="1217"/>
      <c r="BE58" s="1217"/>
      <c r="BF58" s="1217"/>
      <c r="BG58" s="1217"/>
      <c r="BH58" s="1217"/>
      <c r="BI58" s="1217"/>
      <c r="BJ58" s="1217"/>
      <c r="BK58" s="1217"/>
      <c r="BL58" s="1217"/>
      <c r="BM58" s="1217"/>
      <c r="BN58" s="1217"/>
      <c r="BO58" s="1217"/>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1256"/>
      <c r="DE58" s="1251"/>
    </row>
    <row r="59" spans="1:109" s="1245" customFormat="1" ht="13.5">
      <c r="A59" s="1209"/>
      <c r="B59" s="1251"/>
      <c r="K59" s="1257"/>
      <c r="L59" s="1257"/>
      <c r="M59" s="1257"/>
      <c r="N59" s="1257"/>
      <c r="AQ59" s="1257"/>
      <c r="AR59" s="1257"/>
      <c r="AS59" s="1257"/>
      <c r="AT59" s="1257"/>
      <c r="BC59" s="1257"/>
      <c r="BD59" s="1257"/>
      <c r="BE59" s="1257"/>
      <c r="BF59" s="1257"/>
      <c r="BO59" s="1257"/>
      <c r="BP59" s="1257"/>
      <c r="BQ59" s="1257"/>
      <c r="BR59" s="1257"/>
      <c r="CA59" s="1257"/>
      <c r="CB59" s="1257"/>
      <c r="CC59" s="1257"/>
      <c r="CD59" s="1257"/>
      <c r="CM59" s="1257"/>
      <c r="CN59" s="1257"/>
      <c r="CO59" s="1257"/>
      <c r="CP59" s="1257"/>
      <c r="CY59" s="1257"/>
      <c r="CZ59" s="1257"/>
      <c r="DA59" s="1257"/>
      <c r="DB59" s="1257"/>
      <c r="DC59" s="1257"/>
      <c r="DD59" s="1256"/>
      <c r="DE59" s="1251"/>
    </row>
    <row r="60" spans="1:109" s="1245" customFormat="1" ht="13.5">
      <c r="A60" s="1209"/>
      <c r="B60" s="1251"/>
      <c r="K60" s="1257"/>
      <c r="L60" s="1257"/>
      <c r="M60" s="1257"/>
      <c r="N60" s="1257"/>
      <c r="AQ60" s="1257"/>
      <c r="AR60" s="1257"/>
      <c r="AS60" s="1257"/>
      <c r="AT60" s="1257"/>
      <c r="BC60" s="1257"/>
      <c r="BD60" s="1257"/>
      <c r="BE60" s="1257"/>
      <c r="BF60" s="1257"/>
      <c r="BO60" s="1257"/>
      <c r="BP60" s="1257"/>
      <c r="BQ60" s="1257"/>
      <c r="BR60" s="1257"/>
      <c r="CA60" s="1257"/>
      <c r="CB60" s="1257"/>
      <c r="CC60" s="1257"/>
      <c r="CD60" s="1257"/>
      <c r="CM60" s="1257"/>
      <c r="CN60" s="1257"/>
      <c r="CO60" s="1257"/>
      <c r="CP60" s="1257"/>
      <c r="CY60" s="1257"/>
      <c r="CZ60" s="1257"/>
      <c r="DA60" s="1257"/>
      <c r="DB60" s="1257"/>
      <c r="DC60" s="1257"/>
      <c r="DD60" s="1256"/>
      <c r="DE60" s="1251"/>
    </row>
    <row r="61" spans="1:109" s="1245" customFormat="1" ht="13.5">
      <c r="A61" s="1209"/>
      <c r="B61" s="1255"/>
      <c r="C61" s="1254"/>
      <c r="D61" s="1254"/>
      <c r="E61" s="1254"/>
      <c r="F61" s="1254"/>
      <c r="G61" s="1254"/>
      <c r="H61" s="1254"/>
      <c r="I61" s="1254"/>
      <c r="J61" s="1254"/>
      <c r="K61" s="1254"/>
      <c r="L61" s="1254"/>
      <c r="M61" s="1253"/>
      <c r="N61" s="1253"/>
      <c r="O61" s="1254"/>
      <c r="P61" s="1254"/>
      <c r="Q61" s="1254"/>
      <c r="R61" s="1254"/>
      <c r="S61" s="1254"/>
      <c r="T61" s="1254"/>
      <c r="U61" s="1254"/>
      <c r="V61" s="1254"/>
      <c r="W61" s="1254"/>
      <c r="X61" s="1254"/>
      <c r="Y61" s="1254"/>
      <c r="Z61" s="1254"/>
      <c r="AA61" s="1254"/>
      <c r="AB61" s="1254"/>
      <c r="AC61" s="1254"/>
      <c r="AD61" s="1254"/>
      <c r="AE61" s="1254"/>
      <c r="AF61" s="1254"/>
      <c r="AG61" s="1254"/>
      <c r="AH61" s="1254"/>
      <c r="AI61" s="1254"/>
      <c r="AJ61" s="1254"/>
      <c r="AK61" s="1254"/>
      <c r="AL61" s="1254"/>
      <c r="AM61" s="1254"/>
      <c r="AN61" s="1254"/>
      <c r="AO61" s="1254"/>
      <c r="AP61" s="1254"/>
      <c r="AQ61" s="1254"/>
      <c r="AR61" s="1254"/>
      <c r="AS61" s="1253"/>
      <c r="AT61" s="1253"/>
      <c r="AU61" s="1254"/>
      <c r="AV61" s="1254"/>
      <c r="AW61" s="1254"/>
      <c r="AX61" s="1254"/>
      <c r="AY61" s="1254"/>
      <c r="AZ61" s="1254"/>
      <c r="BA61" s="1254"/>
      <c r="BB61" s="1254"/>
      <c r="BC61" s="1254"/>
      <c r="BD61" s="1254"/>
      <c r="BE61" s="1253"/>
      <c r="BF61" s="1253"/>
      <c r="BG61" s="1254"/>
      <c r="BH61" s="1254"/>
      <c r="BI61" s="1254"/>
      <c r="BJ61" s="1254"/>
      <c r="BK61" s="1254"/>
      <c r="BL61" s="1254"/>
      <c r="BM61" s="1254"/>
      <c r="BN61" s="1254"/>
      <c r="BO61" s="1254"/>
      <c r="BP61" s="1254"/>
      <c r="BQ61" s="1253"/>
      <c r="BR61" s="1253"/>
      <c r="BS61" s="1254"/>
      <c r="BT61" s="1254"/>
      <c r="BU61" s="1254"/>
      <c r="BV61" s="1254"/>
      <c r="BW61" s="1254"/>
      <c r="BX61" s="1254"/>
      <c r="BY61" s="1254"/>
      <c r="BZ61" s="1254"/>
      <c r="CA61" s="1254"/>
      <c r="CB61" s="1254"/>
      <c r="CC61" s="1253"/>
      <c r="CD61" s="1253"/>
      <c r="CE61" s="1254"/>
      <c r="CF61" s="1254"/>
      <c r="CG61" s="1254"/>
      <c r="CH61" s="1254"/>
      <c r="CI61" s="1254"/>
      <c r="CJ61" s="1254"/>
      <c r="CK61" s="1254"/>
      <c r="CL61" s="1254"/>
      <c r="CM61" s="1254"/>
      <c r="CN61" s="1254"/>
      <c r="CO61" s="1253"/>
      <c r="CP61" s="1253"/>
      <c r="CQ61" s="1254"/>
      <c r="CR61" s="1254"/>
      <c r="CS61" s="1254"/>
      <c r="CT61" s="1254"/>
      <c r="CU61" s="1254"/>
      <c r="CV61" s="1254"/>
      <c r="CW61" s="1254"/>
      <c r="CX61" s="1254"/>
      <c r="CY61" s="1254"/>
      <c r="CZ61" s="1254"/>
      <c r="DA61" s="1253"/>
      <c r="DB61" s="1253"/>
      <c r="DC61" s="1253"/>
      <c r="DD61" s="1252"/>
      <c r="DE61" s="1251"/>
    </row>
    <row r="62" spans="1:109" ht="13.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09"/>
    </row>
    <row r="63" spans="1:109" ht="17.25">
      <c r="B63" s="1249" t="s">
        <v>591</v>
      </c>
    </row>
    <row r="64" spans="1:109" ht="13.5">
      <c r="B64" s="1210"/>
      <c r="G64" s="1246"/>
      <c r="I64" s="1248"/>
      <c r="J64" s="1248"/>
      <c r="K64" s="1248"/>
      <c r="L64" s="1248"/>
      <c r="M64" s="1248"/>
      <c r="N64" s="1247"/>
      <c r="AM64" s="1246"/>
      <c r="AN64" s="1246" t="s">
        <v>590</v>
      </c>
      <c r="AP64" s="1245"/>
      <c r="AQ64" s="1245"/>
      <c r="AR64" s="1245"/>
      <c r="AY64" s="1246"/>
      <c r="BA64" s="1245"/>
      <c r="BB64" s="1245"/>
      <c r="BC64" s="1245"/>
      <c r="BK64" s="1246"/>
      <c r="BM64" s="1245"/>
      <c r="BN64" s="1245"/>
      <c r="BO64" s="1245"/>
      <c r="BW64" s="1246"/>
      <c r="BY64" s="1245"/>
      <c r="BZ64" s="1245"/>
      <c r="CA64" s="1245"/>
      <c r="CI64" s="1246"/>
      <c r="CK64" s="1245"/>
      <c r="CL64" s="1245"/>
      <c r="CM64" s="1245"/>
      <c r="CU64" s="1246"/>
      <c r="CW64" s="1245"/>
      <c r="CX64" s="1245"/>
      <c r="CY64" s="1245"/>
    </row>
    <row r="65" spans="2:107" ht="13.5">
      <c r="B65" s="1210"/>
      <c r="AN65" s="1244" t="s">
        <v>595</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2"/>
    </row>
    <row r="66" spans="2:107" ht="13.5">
      <c r="B66" s="1210"/>
      <c r="AN66" s="1241"/>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0"/>
      <c r="BP66" s="1240"/>
      <c r="BQ66" s="1240"/>
      <c r="BR66" s="1240"/>
      <c r="BS66" s="1240"/>
      <c r="BT66" s="1240"/>
      <c r="BU66" s="1240"/>
      <c r="BV66" s="1240"/>
      <c r="BW66" s="1240"/>
      <c r="BX66" s="1240"/>
      <c r="BY66" s="1240"/>
      <c r="BZ66" s="1240"/>
      <c r="CA66" s="1240"/>
      <c r="CB66" s="1240"/>
      <c r="CC66" s="1240"/>
      <c r="CD66" s="1240"/>
      <c r="CE66" s="1240"/>
      <c r="CF66" s="1240"/>
      <c r="CG66" s="1240"/>
      <c r="CH66" s="1240"/>
      <c r="CI66" s="1240"/>
      <c r="CJ66" s="1240"/>
      <c r="CK66" s="1240"/>
      <c r="CL66" s="1240"/>
      <c r="CM66" s="1240"/>
      <c r="CN66" s="1240"/>
      <c r="CO66" s="1240"/>
      <c r="CP66" s="1240"/>
      <c r="CQ66" s="1240"/>
      <c r="CR66" s="1240"/>
      <c r="CS66" s="1240"/>
      <c r="CT66" s="1240"/>
      <c r="CU66" s="1240"/>
      <c r="CV66" s="1240"/>
      <c r="CW66" s="1240"/>
      <c r="CX66" s="1240"/>
      <c r="CY66" s="1240"/>
      <c r="CZ66" s="1240"/>
      <c r="DA66" s="1240"/>
      <c r="DB66" s="1240"/>
      <c r="DC66" s="1239"/>
    </row>
    <row r="67" spans="2:107" ht="13.5">
      <c r="B67" s="1210"/>
      <c r="AN67" s="1241"/>
      <c r="AO67" s="1240"/>
      <c r="AP67" s="1240"/>
      <c r="AQ67" s="1240"/>
      <c r="AR67" s="1240"/>
      <c r="AS67" s="1240"/>
      <c r="AT67" s="1240"/>
      <c r="AU67" s="1240"/>
      <c r="AV67" s="1240"/>
      <c r="AW67" s="1240"/>
      <c r="AX67" s="1240"/>
      <c r="AY67" s="1240"/>
      <c r="AZ67" s="1240"/>
      <c r="BA67" s="1240"/>
      <c r="BB67" s="1240"/>
      <c r="BC67" s="1240"/>
      <c r="BD67" s="1240"/>
      <c r="BE67" s="1240"/>
      <c r="BF67" s="1240"/>
      <c r="BG67" s="1240"/>
      <c r="BH67" s="1240"/>
      <c r="BI67" s="1240"/>
      <c r="BJ67" s="1240"/>
      <c r="BK67" s="1240"/>
      <c r="BL67" s="1240"/>
      <c r="BM67" s="1240"/>
      <c r="BN67" s="1240"/>
      <c r="BO67" s="1240"/>
      <c r="BP67" s="1240"/>
      <c r="BQ67" s="1240"/>
      <c r="BR67" s="1240"/>
      <c r="BS67" s="1240"/>
      <c r="BT67" s="1240"/>
      <c r="BU67" s="1240"/>
      <c r="BV67" s="1240"/>
      <c r="BW67" s="1240"/>
      <c r="BX67" s="1240"/>
      <c r="BY67" s="1240"/>
      <c r="BZ67" s="1240"/>
      <c r="CA67" s="1240"/>
      <c r="CB67" s="1240"/>
      <c r="CC67" s="1240"/>
      <c r="CD67" s="1240"/>
      <c r="CE67" s="1240"/>
      <c r="CF67" s="1240"/>
      <c r="CG67" s="1240"/>
      <c r="CH67" s="1240"/>
      <c r="CI67" s="1240"/>
      <c r="CJ67" s="1240"/>
      <c r="CK67" s="1240"/>
      <c r="CL67" s="1240"/>
      <c r="CM67" s="1240"/>
      <c r="CN67" s="1240"/>
      <c r="CO67" s="1240"/>
      <c r="CP67" s="1240"/>
      <c r="CQ67" s="1240"/>
      <c r="CR67" s="1240"/>
      <c r="CS67" s="1240"/>
      <c r="CT67" s="1240"/>
      <c r="CU67" s="1240"/>
      <c r="CV67" s="1240"/>
      <c r="CW67" s="1240"/>
      <c r="CX67" s="1240"/>
      <c r="CY67" s="1240"/>
      <c r="CZ67" s="1240"/>
      <c r="DA67" s="1240"/>
      <c r="DB67" s="1240"/>
      <c r="DC67" s="1239"/>
    </row>
    <row r="68" spans="2:107" ht="13.5">
      <c r="B68" s="1210"/>
      <c r="AN68" s="1241"/>
      <c r="AO68" s="1240"/>
      <c r="AP68" s="1240"/>
      <c r="AQ68" s="1240"/>
      <c r="AR68" s="1240"/>
      <c r="AS68" s="1240"/>
      <c r="AT68" s="1240"/>
      <c r="AU68" s="1240"/>
      <c r="AV68" s="1240"/>
      <c r="AW68" s="1240"/>
      <c r="AX68" s="1240"/>
      <c r="AY68" s="1240"/>
      <c r="AZ68" s="1240"/>
      <c r="BA68" s="1240"/>
      <c r="BB68" s="1240"/>
      <c r="BC68" s="1240"/>
      <c r="BD68" s="1240"/>
      <c r="BE68" s="1240"/>
      <c r="BF68" s="1240"/>
      <c r="BG68" s="1240"/>
      <c r="BH68" s="1240"/>
      <c r="BI68" s="1240"/>
      <c r="BJ68" s="1240"/>
      <c r="BK68" s="1240"/>
      <c r="BL68" s="1240"/>
      <c r="BM68" s="1240"/>
      <c r="BN68" s="1240"/>
      <c r="BO68" s="1240"/>
      <c r="BP68" s="1240"/>
      <c r="BQ68" s="1240"/>
      <c r="BR68" s="1240"/>
      <c r="BS68" s="1240"/>
      <c r="BT68" s="1240"/>
      <c r="BU68" s="1240"/>
      <c r="BV68" s="1240"/>
      <c r="BW68" s="1240"/>
      <c r="BX68" s="1240"/>
      <c r="BY68" s="1240"/>
      <c r="BZ68" s="1240"/>
      <c r="CA68" s="1240"/>
      <c r="CB68" s="1240"/>
      <c r="CC68" s="1240"/>
      <c r="CD68" s="1240"/>
      <c r="CE68" s="1240"/>
      <c r="CF68" s="1240"/>
      <c r="CG68" s="1240"/>
      <c r="CH68" s="1240"/>
      <c r="CI68" s="1240"/>
      <c r="CJ68" s="1240"/>
      <c r="CK68" s="1240"/>
      <c r="CL68" s="1240"/>
      <c r="CM68" s="1240"/>
      <c r="CN68" s="1240"/>
      <c r="CO68" s="1240"/>
      <c r="CP68" s="1240"/>
      <c r="CQ68" s="1240"/>
      <c r="CR68" s="1240"/>
      <c r="CS68" s="1240"/>
      <c r="CT68" s="1240"/>
      <c r="CU68" s="1240"/>
      <c r="CV68" s="1240"/>
      <c r="CW68" s="1240"/>
      <c r="CX68" s="1240"/>
      <c r="CY68" s="1240"/>
      <c r="CZ68" s="1240"/>
      <c r="DA68" s="1240"/>
      <c r="DB68" s="1240"/>
      <c r="DC68" s="1239"/>
    </row>
    <row r="69" spans="2:107" ht="13.5">
      <c r="B69" s="1210"/>
      <c r="AN69" s="1238"/>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6"/>
    </row>
    <row r="70" spans="2:107" ht="13.5">
      <c r="B70" s="1210"/>
      <c r="H70" s="1235"/>
      <c r="I70" s="1235"/>
      <c r="J70" s="1233"/>
      <c r="K70" s="1233"/>
      <c r="L70" s="1232"/>
      <c r="M70" s="1233"/>
      <c r="N70" s="1232"/>
      <c r="AN70" s="1223"/>
      <c r="AO70" s="1223"/>
      <c r="AP70" s="1223"/>
      <c r="AZ70" s="1223"/>
      <c r="BA70" s="1223"/>
      <c r="BB70" s="1223"/>
      <c r="BL70" s="1223"/>
      <c r="BM70" s="1223"/>
      <c r="BN70" s="1223"/>
      <c r="BX70" s="1223"/>
      <c r="BY70" s="1223"/>
      <c r="BZ70" s="1223"/>
      <c r="CJ70" s="1223"/>
      <c r="CK70" s="1223"/>
      <c r="CL70" s="1223"/>
      <c r="CV70" s="1223"/>
      <c r="CW70" s="1223"/>
      <c r="CX70" s="1223"/>
    </row>
    <row r="71" spans="2:107" ht="13.5">
      <c r="B71" s="1210"/>
      <c r="G71" s="1231"/>
      <c r="I71" s="1234"/>
      <c r="J71" s="1233"/>
      <c r="K71" s="1233"/>
      <c r="L71" s="1232"/>
      <c r="M71" s="1233"/>
      <c r="N71" s="1232"/>
      <c r="AM71" s="1231"/>
      <c r="AN71" s="1209" t="s">
        <v>589</v>
      </c>
    </row>
    <row r="72" spans="2:107" ht="13.5">
      <c r="B72" s="1210"/>
      <c r="G72" s="1221"/>
      <c r="H72" s="1221"/>
      <c r="I72" s="1221"/>
      <c r="J72" s="1221"/>
      <c r="K72" s="1230"/>
      <c r="L72" s="1230"/>
      <c r="M72" s="1229"/>
      <c r="N72" s="1229"/>
      <c r="AN72" s="1228"/>
      <c r="AO72" s="1227"/>
      <c r="AP72" s="1227"/>
      <c r="AQ72" s="1227"/>
      <c r="AR72" s="1227"/>
      <c r="AS72" s="1227"/>
      <c r="AT72" s="1227"/>
      <c r="AU72" s="1227"/>
      <c r="AV72" s="1227"/>
      <c r="AW72" s="1227"/>
      <c r="AX72" s="1227"/>
      <c r="AY72" s="1227"/>
      <c r="AZ72" s="1227"/>
      <c r="BA72" s="1227"/>
      <c r="BB72" s="1227"/>
      <c r="BC72" s="1227"/>
      <c r="BD72" s="1227"/>
      <c r="BE72" s="1227"/>
      <c r="BF72" s="1227"/>
      <c r="BG72" s="1227"/>
      <c r="BH72" s="1227"/>
      <c r="BI72" s="1227"/>
      <c r="BJ72" s="1227"/>
      <c r="BK72" s="1227"/>
      <c r="BL72" s="1227"/>
      <c r="BM72" s="1227"/>
      <c r="BN72" s="1227"/>
      <c r="BO72" s="1226"/>
      <c r="BP72" s="1218" t="s">
        <v>550</v>
      </c>
      <c r="BQ72" s="1218"/>
      <c r="BR72" s="1218"/>
      <c r="BS72" s="1218"/>
      <c r="BT72" s="1218"/>
      <c r="BU72" s="1218"/>
      <c r="BV72" s="1218"/>
      <c r="BW72" s="1218"/>
      <c r="BX72" s="1218" t="s">
        <v>551</v>
      </c>
      <c r="BY72" s="1218"/>
      <c r="BZ72" s="1218"/>
      <c r="CA72" s="1218"/>
      <c r="CB72" s="1218"/>
      <c r="CC72" s="1218"/>
      <c r="CD72" s="1218"/>
      <c r="CE72" s="1218"/>
      <c r="CF72" s="1218" t="s">
        <v>552</v>
      </c>
      <c r="CG72" s="1218"/>
      <c r="CH72" s="1218"/>
      <c r="CI72" s="1218"/>
      <c r="CJ72" s="1218"/>
      <c r="CK72" s="1218"/>
      <c r="CL72" s="1218"/>
      <c r="CM72" s="1218"/>
      <c r="CN72" s="1218" t="s">
        <v>553</v>
      </c>
      <c r="CO72" s="1218"/>
      <c r="CP72" s="1218"/>
      <c r="CQ72" s="1218"/>
      <c r="CR72" s="1218"/>
      <c r="CS72" s="1218"/>
      <c r="CT72" s="1218"/>
      <c r="CU72" s="1218"/>
      <c r="CV72" s="1218" t="s">
        <v>554</v>
      </c>
      <c r="CW72" s="1218"/>
      <c r="CX72" s="1218"/>
      <c r="CY72" s="1218"/>
      <c r="CZ72" s="1218"/>
      <c r="DA72" s="1218"/>
      <c r="DB72" s="1218"/>
      <c r="DC72" s="1218"/>
    </row>
    <row r="73" spans="2:107" ht="13.5">
      <c r="B73" s="1210"/>
      <c r="G73" s="1225"/>
      <c r="H73" s="1225"/>
      <c r="I73" s="1225"/>
      <c r="J73" s="1225"/>
      <c r="K73" s="1222"/>
      <c r="L73" s="1222"/>
      <c r="M73" s="1222"/>
      <c r="N73" s="1222"/>
      <c r="AM73" s="1223"/>
      <c r="AN73" s="1217" t="s">
        <v>588</v>
      </c>
      <c r="AO73" s="1217"/>
      <c r="AP73" s="1217"/>
      <c r="AQ73" s="1217"/>
      <c r="AR73" s="1217"/>
      <c r="AS73" s="1217"/>
      <c r="AT73" s="1217"/>
      <c r="AU73" s="1217"/>
      <c r="AV73" s="1217"/>
      <c r="AW73" s="1217"/>
      <c r="AX73" s="1217"/>
      <c r="AY73" s="1217"/>
      <c r="AZ73" s="1217"/>
      <c r="BA73" s="1217"/>
      <c r="BB73" s="1217" t="s">
        <v>586</v>
      </c>
      <c r="BC73" s="1217"/>
      <c r="BD73" s="1217"/>
      <c r="BE73" s="1217"/>
      <c r="BF73" s="1217"/>
      <c r="BG73" s="1217"/>
      <c r="BH73" s="1217"/>
      <c r="BI73" s="1217"/>
      <c r="BJ73" s="1217"/>
      <c r="BK73" s="1217"/>
      <c r="BL73" s="1217"/>
      <c r="BM73" s="1217"/>
      <c r="BN73" s="1217"/>
      <c r="BO73" s="1217"/>
      <c r="BP73" s="1216"/>
      <c r="BQ73" s="1216"/>
      <c r="BR73" s="1216"/>
      <c r="BS73" s="1216"/>
      <c r="BT73" s="1216"/>
      <c r="BU73" s="1216"/>
      <c r="BV73" s="1216"/>
      <c r="BW73" s="1216"/>
      <c r="BX73" s="1216"/>
      <c r="BY73" s="1216"/>
      <c r="BZ73" s="1216"/>
      <c r="CA73" s="1216"/>
      <c r="CB73" s="1216"/>
      <c r="CC73" s="1216"/>
      <c r="CD73" s="1216"/>
      <c r="CE73" s="1216"/>
      <c r="CF73" s="1216"/>
      <c r="CG73" s="1216"/>
      <c r="CH73" s="1216"/>
      <c r="CI73" s="1216"/>
      <c r="CJ73" s="1216"/>
      <c r="CK73" s="1216"/>
      <c r="CL73" s="1216"/>
      <c r="CM73" s="1216"/>
      <c r="CN73" s="1216"/>
      <c r="CO73" s="1216"/>
      <c r="CP73" s="1216"/>
      <c r="CQ73" s="1216"/>
      <c r="CR73" s="1216"/>
      <c r="CS73" s="1216"/>
      <c r="CT73" s="1216"/>
      <c r="CU73" s="1216"/>
      <c r="CV73" s="1216"/>
      <c r="CW73" s="1216"/>
      <c r="CX73" s="1216"/>
      <c r="CY73" s="1216"/>
      <c r="CZ73" s="1216"/>
      <c r="DA73" s="1216"/>
      <c r="DB73" s="1216"/>
      <c r="DC73" s="1216"/>
    </row>
    <row r="74" spans="2:107" ht="13.5">
      <c r="B74" s="1210"/>
      <c r="G74" s="1225"/>
      <c r="H74" s="1225"/>
      <c r="I74" s="1225"/>
      <c r="J74" s="1225"/>
      <c r="K74" s="1222"/>
      <c r="L74" s="1222"/>
      <c r="M74" s="1222"/>
      <c r="N74" s="1222"/>
      <c r="AM74" s="1223"/>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ht="13.5">
      <c r="B75" s="1210"/>
      <c r="G75" s="1225"/>
      <c r="H75" s="1225"/>
      <c r="I75" s="1221"/>
      <c r="J75" s="1221"/>
      <c r="K75" s="1224"/>
      <c r="L75" s="1224"/>
      <c r="M75" s="1224"/>
      <c r="N75" s="1224"/>
      <c r="AM75" s="1223"/>
      <c r="AN75" s="1217"/>
      <c r="AO75" s="1217"/>
      <c r="AP75" s="1217"/>
      <c r="AQ75" s="1217"/>
      <c r="AR75" s="1217"/>
      <c r="AS75" s="1217"/>
      <c r="AT75" s="1217"/>
      <c r="AU75" s="1217"/>
      <c r="AV75" s="1217"/>
      <c r="AW75" s="1217"/>
      <c r="AX75" s="1217"/>
      <c r="AY75" s="1217"/>
      <c r="AZ75" s="1217"/>
      <c r="BA75" s="1217"/>
      <c r="BB75" s="1217" t="s">
        <v>585</v>
      </c>
      <c r="BC75" s="1217"/>
      <c r="BD75" s="1217"/>
      <c r="BE75" s="1217"/>
      <c r="BF75" s="1217"/>
      <c r="BG75" s="1217"/>
      <c r="BH75" s="1217"/>
      <c r="BI75" s="1217"/>
      <c r="BJ75" s="1217"/>
      <c r="BK75" s="1217"/>
      <c r="BL75" s="1217"/>
      <c r="BM75" s="1217"/>
      <c r="BN75" s="1217"/>
      <c r="BO75" s="1217"/>
      <c r="BP75" s="1216">
        <v>2.2999999999999998</v>
      </c>
      <c r="BQ75" s="1216"/>
      <c r="BR75" s="1216"/>
      <c r="BS75" s="1216"/>
      <c r="BT75" s="1216"/>
      <c r="BU75" s="1216"/>
      <c r="BV75" s="1216"/>
      <c r="BW75" s="1216"/>
      <c r="BX75" s="1216">
        <v>1.9</v>
      </c>
      <c r="BY75" s="1216"/>
      <c r="BZ75" s="1216"/>
      <c r="CA75" s="1216"/>
      <c r="CB75" s="1216"/>
      <c r="CC75" s="1216"/>
      <c r="CD75" s="1216"/>
      <c r="CE75" s="1216"/>
      <c r="CF75" s="1216">
        <v>2.4</v>
      </c>
      <c r="CG75" s="1216"/>
      <c r="CH75" s="1216"/>
      <c r="CI75" s="1216"/>
      <c r="CJ75" s="1216"/>
      <c r="CK75" s="1216"/>
      <c r="CL75" s="1216"/>
      <c r="CM75" s="1216"/>
      <c r="CN75" s="1216">
        <v>2.9</v>
      </c>
      <c r="CO75" s="1216"/>
      <c r="CP75" s="1216"/>
      <c r="CQ75" s="1216"/>
      <c r="CR75" s="1216"/>
      <c r="CS75" s="1216"/>
      <c r="CT75" s="1216"/>
      <c r="CU75" s="1216"/>
      <c r="CV75" s="1216">
        <v>4.5</v>
      </c>
      <c r="CW75" s="1216"/>
      <c r="CX75" s="1216"/>
      <c r="CY75" s="1216"/>
      <c r="CZ75" s="1216"/>
      <c r="DA75" s="1216"/>
      <c r="DB75" s="1216"/>
      <c r="DC75" s="1216"/>
    </row>
    <row r="76" spans="2:107" ht="13.5">
      <c r="B76" s="1210"/>
      <c r="G76" s="1225"/>
      <c r="H76" s="1225"/>
      <c r="I76" s="1221"/>
      <c r="J76" s="1221"/>
      <c r="K76" s="1224"/>
      <c r="L76" s="1224"/>
      <c r="M76" s="1224"/>
      <c r="N76" s="1224"/>
      <c r="AM76" s="1223"/>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ht="13.5">
      <c r="B77" s="1210"/>
      <c r="G77" s="1221"/>
      <c r="H77" s="1221"/>
      <c r="I77" s="1221"/>
      <c r="J77" s="1221"/>
      <c r="K77" s="1222"/>
      <c r="L77" s="1222"/>
      <c r="M77" s="1222"/>
      <c r="N77" s="1222"/>
      <c r="AN77" s="1218" t="s">
        <v>587</v>
      </c>
      <c r="AO77" s="1218"/>
      <c r="AP77" s="1218"/>
      <c r="AQ77" s="1218"/>
      <c r="AR77" s="1218"/>
      <c r="AS77" s="1218"/>
      <c r="AT77" s="1218"/>
      <c r="AU77" s="1218"/>
      <c r="AV77" s="1218"/>
      <c r="AW77" s="1218"/>
      <c r="AX77" s="1218"/>
      <c r="AY77" s="1218"/>
      <c r="AZ77" s="1218"/>
      <c r="BA77" s="1218"/>
      <c r="BB77" s="1217" t="s">
        <v>586</v>
      </c>
      <c r="BC77" s="1217"/>
      <c r="BD77" s="1217"/>
      <c r="BE77" s="1217"/>
      <c r="BF77" s="1217"/>
      <c r="BG77" s="1217"/>
      <c r="BH77" s="1217"/>
      <c r="BI77" s="1217"/>
      <c r="BJ77" s="1217"/>
      <c r="BK77" s="1217"/>
      <c r="BL77" s="1217"/>
      <c r="BM77" s="1217"/>
      <c r="BN77" s="1217"/>
      <c r="BO77" s="1217"/>
      <c r="BP77" s="1216">
        <v>0</v>
      </c>
      <c r="BQ77" s="1216"/>
      <c r="BR77" s="1216"/>
      <c r="BS77" s="1216"/>
      <c r="BT77" s="1216"/>
      <c r="BU77" s="1216"/>
      <c r="BV77" s="1216"/>
      <c r="BW77" s="1216"/>
      <c r="BX77" s="1216">
        <v>0</v>
      </c>
      <c r="BY77" s="1216"/>
      <c r="BZ77" s="1216"/>
      <c r="CA77" s="1216"/>
      <c r="CB77" s="1216"/>
      <c r="CC77" s="1216"/>
      <c r="CD77" s="1216"/>
      <c r="CE77" s="1216"/>
      <c r="CF77" s="1216">
        <v>0</v>
      </c>
      <c r="CG77" s="1216"/>
      <c r="CH77" s="1216"/>
      <c r="CI77" s="1216"/>
      <c r="CJ77" s="1216"/>
      <c r="CK77" s="1216"/>
      <c r="CL77" s="1216"/>
      <c r="CM77" s="1216"/>
      <c r="CN77" s="1216">
        <v>0</v>
      </c>
      <c r="CO77" s="1216"/>
      <c r="CP77" s="1216"/>
      <c r="CQ77" s="1216"/>
      <c r="CR77" s="1216"/>
      <c r="CS77" s="1216"/>
      <c r="CT77" s="1216"/>
      <c r="CU77" s="1216"/>
      <c r="CV77" s="1216">
        <v>0</v>
      </c>
      <c r="CW77" s="1216"/>
      <c r="CX77" s="1216"/>
      <c r="CY77" s="1216"/>
      <c r="CZ77" s="1216"/>
      <c r="DA77" s="1216"/>
      <c r="DB77" s="1216"/>
      <c r="DC77" s="1216"/>
    </row>
    <row r="78" spans="2:107" ht="13.5">
      <c r="B78" s="1210"/>
      <c r="G78" s="1221"/>
      <c r="H78" s="1221"/>
      <c r="I78" s="1221"/>
      <c r="J78" s="1221"/>
      <c r="K78" s="1222"/>
      <c r="L78" s="1222"/>
      <c r="M78" s="1222"/>
      <c r="N78" s="1222"/>
      <c r="AN78" s="1218"/>
      <c r="AO78" s="1218"/>
      <c r="AP78" s="1218"/>
      <c r="AQ78" s="1218"/>
      <c r="AR78" s="1218"/>
      <c r="AS78" s="1218"/>
      <c r="AT78" s="1218"/>
      <c r="AU78" s="1218"/>
      <c r="AV78" s="1218"/>
      <c r="AW78" s="1218"/>
      <c r="AX78" s="1218"/>
      <c r="AY78" s="1218"/>
      <c r="AZ78" s="1218"/>
      <c r="BA78" s="1218"/>
      <c r="BB78" s="1217"/>
      <c r="BC78" s="1217"/>
      <c r="BD78" s="1217"/>
      <c r="BE78" s="1217"/>
      <c r="BF78" s="1217"/>
      <c r="BG78" s="1217"/>
      <c r="BH78" s="1217"/>
      <c r="BI78" s="1217"/>
      <c r="BJ78" s="1217"/>
      <c r="BK78" s="1217"/>
      <c r="BL78" s="1217"/>
      <c r="BM78" s="1217"/>
      <c r="BN78" s="1217"/>
      <c r="BO78" s="1217"/>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ht="13.5">
      <c r="B79" s="1210"/>
      <c r="G79" s="1221"/>
      <c r="H79" s="1221"/>
      <c r="I79" s="1220"/>
      <c r="J79" s="1220"/>
      <c r="K79" s="1219"/>
      <c r="L79" s="1219"/>
      <c r="M79" s="1219"/>
      <c r="N79" s="1219"/>
      <c r="AN79" s="1218"/>
      <c r="AO79" s="1218"/>
      <c r="AP79" s="1218"/>
      <c r="AQ79" s="1218"/>
      <c r="AR79" s="1218"/>
      <c r="AS79" s="1218"/>
      <c r="AT79" s="1218"/>
      <c r="AU79" s="1218"/>
      <c r="AV79" s="1218"/>
      <c r="AW79" s="1218"/>
      <c r="AX79" s="1218"/>
      <c r="AY79" s="1218"/>
      <c r="AZ79" s="1218"/>
      <c r="BA79" s="1218"/>
      <c r="BB79" s="1217" t="s">
        <v>585</v>
      </c>
      <c r="BC79" s="1217"/>
      <c r="BD79" s="1217"/>
      <c r="BE79" s="1217"/>
      <c r="BF79" s="1217"/>
      <c r="BG79" s="1217"/>
      <c r="BH79" s="1217"/>
      <c r="BI79" s="1217"/>
      <c r="BJ79" s="1217"/>
      <c r="BK79" s="1217"/>
      <c r="BL79" s="1217"/>
      <c r="BM79" s="1217"/>
      <c r="BN79" s="1217"/>
      <c r="BO79" s="1217"/>
      <c r="BP79" s="1216">
        <v>7.1</v>
      </c>
      <c r="BQ79" s="1216"/>
      <c r="BR79" s="1216"/>
      <c r="BS79" s="1216"/>
      <c r="BT79" s="1216"/>
      <c r="BU79" s="1216"/>
      <c r="BV79" s="1216"/>
      <c r="BW79" s="1216"/>
      <c r="BX79" s="1216">
        <v>7.1</v>
      </c>
      <c r="BY79" s="1216"/>
      <c r="BZ79" s="1216"/>
      <c r="CA79" s="1216"/>
      <c r="CB79" s="1216"/>
      <c r="CC79" s="1216"/>
      <c r="CD79" s="1216"/>
      <c r="CE79" s="1216"/>
      <c r="CF79" s="1216">
        <v>7.3</v>
      </c>
      <c r="CG79" s="1216"/>
      <c r="CH79" s="1216"/>
      <c r="CI79" s="1216"/>
      <c r="CJ79" s="1216"/>
      <c r="CK79" s="1216"/>
      <c r="CL79" s="1216"/>
      <c r="CM79" s="1216"/>
      <c r="CN79" s="1216">
        <v>7.4</v>
      </c>
      <c r="CO79" s="1216"/>
      <c r="CP79" s="1216"/>
      <c r="CQ79" s="1216"/>
      <c r="CR79" s="1216"/>
      <c r="CS79" s="1216"/>
      <c r="CT79" s="1216"/>
      <c r="CU79" s="1216"/>
      <c r="CV79" s="1216">
        <v>7.5</v>
      </c>
      <c r="CW79" s="1216"/>
      <c r="CX79" s="1216"/>
      <c r="CY79" s="1216"/>
      <c r="CZ79" s="1216"/>
      <c r="DA79" s="1216"/>
      <c r="DB79" s="1216"/>
      <c r="DC79" s="1216"/>
    </row>
    <row r="80" spans="2:107" ht="13.5">
      <c r="B80" s="1210"/>
      <c r="G80" s="1221"/>
      <c r="H80" s="1221"/>
      <c r="I80" s="1220"/>
      <c r="J80" s="1220"/>
      <c r="K80" s="1219"/>
      <c r="L80" s="1219"/>
      <c r="M80" s="1219"/>
      <c r="N80" s="1219"/>
      <c r="AN80" s="1218"/>
      <c r="AO80" s="1218"/>
      <c r="AP80" s="1218"/>
      <c r="AQ80" s="1218"/>
      <c r="AR80" s="1218"/>
      <c r="AS80" s="1218"/>
      <c r="AT80" s="1218"/>
      <c r="AU80" s="1218"/>
      <c r="AV80" s="1218"/>
      <c r="AW80" s="1218"/>
      <c r="AX80" s="1218"/>
      <c r="AY80" s="1218"/>
      <c r="AZ80" s="1218"/>
      <c r="BA80" s="1218"/>
      <c r="BB80" s="1217"/>
      <c r="BC80" s="1217"/>
      <c r="BD80" s="1217"/>
      <c r="BE80" s="1217"/>
      <c r="BF80" s="1217"/>
      <c r="BG80" s="1217"/>
      <c r="BH80" s="1217"/>
      <c r="BI80" s="1217"/>
      <c r="BJ80" s="1217"/>
      <c r="BK80" s="1217"/>
      <c r="BL80" s="1217"/>
      <c r="BM80" s="1217"/>
      <c r="BN80" s="1217"/>
      <c r="BO80" s="1217"/>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ht="13.5">
      <c r="B81" s="1210"/>
    </row>
    <row r="82" spans="2:109" ht="17.25">
      <c r="B82" s="1210"/>
      <c r="K82" s="1215"/>
      <c r="L82" s="1215"/>
      <c r="M82" s="1215"/>
      <c r="N82" s="1215"/>
      <c r="AQ82" s="1215"/>
      <c r="AR82" s="1215"/>
      <c r="AS82" s="1215"/>
      <c r="AT82" s="1215"/>
      <c r="BC82" s="1215"/>
      <c r="BD82" s="1215"/>
      <c r="BE82" s="1215"/>
      <c r="BF82" s="1215"/>
      <c r="BO82" s="1215"/>
      <c r="BP82" s="1215"/>
      <c r="BQ82" s="1215"/>
      <c r="BR82" s="1215"/>
      <c r="CA82" s="1215"/>
      <c r="CB82" s="1215"/>
      <c r="CC82" s="1215"/>
      <c r="CD82" s="1215"/>
      <c r="CM82" s="1215"/>
      <c r="CN82" s="1215"/>
      <c r="CO82" s="1215"/>
      <c r="CP82" s="1215"/>
      <c r="CY82" s="1215"/>
      <c r="CZ82" s="1215"/>
      <c r="DA82" s="1215"/>
      <c r="DB82" s="1215"/>
      <c r="DC82" s="1215"/>
    </row>
    <row r="83" spans="2:109" ht="13.5">
      <c r="B83" s="1214"/>
      <c r="C83" s="1213"/>
      <c r="D83" s="1213"/>
      <c r="E83" s="1213"/>
      <c r="F83" s="1213"/>
      <c r="G83" s="1213"/>
      <c r="H83" s="1213"/>
      <c r="I83" s="1213"/>
      <c r="J83" s="1213"/>
      <c r="K83" s="1213"/>
      <c r="L83" s="1213"/>
      <c r="M83" s="1213"/>
      <c r="N83" s="1213"/>
      <c r="O83" s="1213"/>
      <c r="P83" s="1213"/>
      <c r="Q83" s="1213"/>
      <c r="R83" s="1213"/>
      <c r="S83" s="1213"/>
      <c r="T83" s="1213"/>
      <c r="U83" s="1213"/>
      <c r="V83" s="1213"/>
      <c r="W83" s="1213"/>
      <c r="X83" s="1213"/>
      <c r="Y83" s="1213"/>
      <c r="Z83" s="1213"/>
      <c r="AA83" s="1213"/>
      <c r="AB83" s="1213"/>
      <c r="AC83" s="1213"/>
      <c r="AD83" s="1213"/>
      <c r="AE83" s="1213"/>
      <c r="AF83" s="1213"/>
      <c r="AG83" s="1213"/>
      <c r="AH83" s="1213"/>
      <c r="AI83" s="1213"/>
      <c r="AJ83" s="1213"/>
      <c r="AK83" s="1213"/>
      <c r="AL83" s="1213"/>
      <c r="AM83" s="1213"/>
      <c r="AN83" s="1213"/>
      <c r="AO83" s="1213"/>
      <c r="AP83" s="1213"/>
      <c r="AQ83" s="1213"/>
      <c r="AR83" s="1213"/>
      <c r="AS83" s="1213"/>
      <c r="AT83" s="1213"/>
      <c r="AU83" s="1213"/>
      <c r="AV83" s="1213"/>
      <c r="AW83" s="1213"/>
      <c r="AX83" s="1213"/>
      <c r="AY83" s="1213"/>
      <c r="AZ83" s="1213"/>
      <c r="BA83" s="1213"/>
      <c r="BB83" s="1213"/>
      <c r="BC83" s="1213"/>
      <c r="BD83" s="1213"/>
      <c r="BE83" s="1213"/>
      <c r="BF83" s="1213"/>
      <c r="BG83" s="1213"/>
      <c r="BH83" s="1213"/>
      <c r="BI83" s="1213"/>
      <c r="BJ83" s="1213"/>
      <c r="BK83" s="1213"/>
      <c r="BL83" s="1213"/>
      <c r="BM83" s="1213"/>
      <c r="BN83" s="1213"/>
      <c r="BO83" s="1213"/>
      <c r="BP83" s="1213"/>
      <c r="BQ83" s="1213"/>
      <c r="BR83" s="1213"/>
      <c r="BS83" s="1213"/>
      <c r="BT83" s="1213"/>
      <c r="BU83" s="1213"/>
      <c r="BV83" s="1213"/>
      <c r="BW83" s="1213"/>
      <c r="BX83" s="1213"/>
      <c r="BY83" s="1213"/>
      <c r="BZ83" s="1213"/>
      <c r="CA83" s="1213"/>
      <c r="CB83" s="1213"/>
      <c r="CC83" s="1213"/>
      <c r="CD83" s="1213"/>
      <c r="CE83" s="1213"/>
      <c r="CF83" s="1213"/>
      <c r="CG83" s="1213"/>
      <c r="CH83" s="1213"/>
      <c r="CI83" s="1213"/>
      <c r="CJ83" s="1213"/>
      <c r="CK83" s="1213"/>
      <c r="CL83" s="1213"/>
      <c r="CM83" s="1213"/>
      <c r="CN83" s="1213"/>
      <c r="CO83" s="1213"/>
      <c r="CP83" s="1213"/>
      <c r="CQ83" s="1213"/>
      <c r="CR83" s="1213"/>
      <c r="CS83" s="1213"/>
      <c r="CT83" s="1213"/>
      <c r="CU83" s="1213"/>
      <c r="CV83" s="1213"/>
      <c r="CW83" s="1213"/>
      <c r="CX83" s="1213"/>
      <c r="CY83" s="1213"/>
      <c r="CZ83" s="1213"/>
      <c r="DA83" s="1213"/>
      <c r="DB83" s="1213"/>
      <c r="DC83" s="1213"/>
      <c r="DD83" s="1212"/>
    </row>
    <row r="84" spans="2:109" ht="13.5">
      <c r="DD84" s="1209"/>
      <c r="DE84" s="1209"/>
    </row>
    <row r="85" spans="2:109" ht="13.5">
      <c r="DD85" s="1209"/>
      <c r="DE85" s="1209"/>
    </row>
  </sheetData>
  <sheetProtection algorithmName="SHA-512" hashValue="etH/4AD7GZxfzyB8xwKuWxEvcz2iO+d+6MFvnQmqUKMTGkPowp99GL65XtZC4G8YyEO0Xby1lC4U5UhEdKPZMg==" saltValue="Ek5+TUNsOTEqMaLTKRfI0g=="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A469A-7682-4D4A-8092-3DD7C442CCF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497</v>
      </c>
    </row>
  </sheetData>
  <sheetProtection algorithmName="SHA-512" hashValue="XXe9EhR5oNI2g3QVbyZBWVPvv4wVHi3QwzB5Ak+EB+8pE3TuhhQ0ODkygZvJcfApaVoYFe1p+OVW6S6wlYDJbg==" saltValue="Dzy37Z8b7Y6J1igCPz/8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ECFA5-4A5B-4E80-B721-9C91FBFDC179}">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497</v>
      </c>
    </row>
  </sheetData>
  <sheetProtection algorithmName="SHA-512" hashValue="+Wngbavsk2Qmraqfzsbs+hngyIa9J39x+vvfcpjSKUn6tRHHSS79YuSZOZdqkC+X+jzSkRGO+khUXS8COfURhg==" saltValue="o124pZzLZ0ROiGBNXTpT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547</v>
      </c>
      <c r="G2" s="148"/>
      <c r="H2" s="149"/>
    </row>
    <row r="3" spans="1:8">
      <c r="A3" s="145" t="s">
        <v>540</v>
      </c>
      <c r="B3" s="150"/>
      <c r="C3" s="151"/>
      <c r="D3" s="152">
        <v>220464</v>
      </c>
      <c r="E3" s="153"/>
      <c r="F3" s="154">
        <v>291173</v>
      </c>
      <c r="G3" s="155"/>
      <c r="H3" s="156"/>
    </row>
    <row r="4" spans="1:8">
      <c r="A4" s="157"/>
      <c r="B4" s="158"/>
      <c r="C4" s="159"/>
      <c r="D4" s="160">
        <v>153598</v>
      </c>
      <c r="E4" s="161"/>
      <c r="F4" s="162">
        <v>119071</v>
      </c>
      <c r="G4" s="163"/>
      <c r="H4" s="164"/>
    </row>
    <row r="5" spans="1:8">
      <c r="A5" s="145" t="s">
        <v>542</v>
      </c>
      <c r="B5" s="150"/>
      <c r="C5" s="151"/>
      <c r="D5" s="152">
        <v>190657</v>
      </c>
      <c r="E5" s="153"/>
      <c r="F5" s="154">
        <v>271581</v>
      </c>
      <c r="G5" s="155"/>
      <c r="H5" s="156"/>
    </row>
    <row r="6" spans="1:8">
      <c r="A6" s="157"/>
      <c r="B6" s="158"/>
      <c r="C6" s="159"/>
      <c r="D6" s="160">
        <v>112176</v>
      </c>
      <c r="E6" s="161"/>
      <c r="F6" s="162">
        <v>117844</v>
      </c>
      <c r="G6" s="163"/>
      <c r="H6" s="164"/>
    </row>
    <row r="7" spans="1:8">
      <c r="A7" s="145" t="s">
        <v>543</v>
      </c>
      <c r="B7" s="150"/>
      <c r="C7" s="151"/>
      <c r="D7" s="152">
        <v>183636</v>
      </c>
      <c r="E7" s="153"/>
      <c r="F7" s="154">
        <v>268375</v>
      </c>
      <c r="G7" s="155"/>
      <c r="H7" s="156"/>
    </row>
    <row r="8" spans="1:8">
      <c r="A8" s="157"/>
      <c r="B8" s="158"/>
      <c r="C8" s="159"/>
      <c r="D8" s="160">
        <v>101477</v>
      </c>
      <c r="E8" s="161"/>
      <c r="F8" s="162">
        <v>119602</v>
      </c>
      <c r="G8" s="163"/>
      <c r="H8" s="164"/>
    </row>
    <row r="9" spans="1:8">
      <c r="A9" s="145" t="s">
        <v>544</v>
      </c>
      <c r="B9" s="150"/>
      <c r="C9" s="151"/>
      <c r="D9" s="152">
        <v>247652</v>
      </c>
      <c r="E9" s="153"/>
      <c r="F9" s="154">
        <v>301035</v>
      </c>
      <c r="G9" s="155"/>
      <c r="H9" s="156"/>
    </row>
    <row r="10" spans="1:8">
      <c r="A10" s="157"/>
      <c r="B10" s="158"/>
      <c r="C10" s="159"/>
      <c r="D10" s="160">
        <v>147274</v>
      </c>
      <c r="E10" s="161"/>
      <c r="F10" s="162">
        <v>154376</v>
      </c>
      <c r="G10" s="163"/>
      <c r="H10" s="164"/>
    </row>
    <row r="11" spans="1:8">
      <c r="A11" s="145" t="s">
        <v>545</v>
      </c>
      <c r="B11" s="150"/>
      <c r="C11" s="151"/>
      <c r="D11" s="152">
        <v>210331</v>
      </c>
      <c r="E11" s="153"/>
      <c r="F11" s="154">
        <v>277467</v>
      </c>
      <c r="G11" s="155"/>
      <c r="H11" s="156"/>
    </row>
    <row r="12" spans="1:8">
      <c r="A12" s="157"/>
      <c r="B12" s="158"/>
      <c r="C12" s="165"/>
      <c r="D12" s="160">
        <v>64224</v>
      </c>
      <c r="E12" s="161"/>
      <c r="F12" s="162">
        <v>128378</v>
      </c>
      <c r="G12" s="163"/>
      <c r="H12" s="164"/>
    </row>
    <row r="13" spans="1:8">
      <c r="A13" s="145"/>
      <c r="B13" s="150"/>
      <c r="C13" s="166"/>
      <c r="D13" s="167">
        <v>210548</v>
      </c>
      <c r="E13" s="168"/>
      <c r="F13" s="169">
        <v>281926</v>
      </c>
      <c r="G13" s="170"/>
      <c r="H13" s="156"/>
    </row>
    <row r="14" spans="1:8">
      <c r="A14" s="157"/>
      <c r="B14" s="158"/>
      <c r="C14" s="159"/>
      <c r="D14" s="160">
        <v>115750</v>
      </c>
      <c r="E14" s="161"/>
      <c r="F14" s="162">
        <v>127854</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3.33</v>
      </c>
      <c r="C19" s="171">
        <f>ROUND(VALUE(SUBSTITUTE(実質収支比率等に係る経年分析!G$48,"▲","-")),2)</f>
        <v>2.52</v>
      </c>
      <c r="D19" s="171">
        <f>ROUND(VALUE(SUBSTITUTE(実質収支比率等に係る経年分析!H$48,"▲","-")),2)</f>
        <v>3.99</v>
      </c>
      <c r="E19" s="171">
        <f>ROUND(VALUE(SUBSTITUTE(実質収支比率等に係る経年分析!I$48,"▲","-")),2)</f>
        <v>3.33</v>
      </c>
      <c r="F19" s="171">
        <f>ROUND(VALUE(SUBSTITUTE(実質収支比率等に係る経年分析!J$48,"▲","-")),2)</f>
        <v>3.75</v>
      </c>
    </row>
    <row r="20" spans="1:11">
      <c r="A20" s="171" t="s">
        <v>54</v>
      </c>
      <c r="B20" s="171">
        <f>ROUND(VALUE(SUBSTITUTE(実質収支比率等に係る経年分析!F$47,"▲","-")),2)</f>
        <v>26.93</v>
      </c>
      <c r="C20" s="171">
        <f>ROUND(VALUE(SUBSTITUTE(実質収支比率等に係る経年分析!G$47,"▲","-")),2)</f>
        <v>25.58</v>
      </c>
      <c r="D20" s="171">
        <f>ROUND(VALUE(SUBSTITUTE(実質収支比率等に係る経年分析!H$47,"▲","-")),2)</f>
        <v>26.69</v>
      </c>
      <c r="E20" s="171">
        <f>ROUND(VALUE(SUBSTITUTE(実質収支比率等に係る経年分析!I$47,"▲","-")),2)</f>
        <v>28.47</v>
      </c>
      <c r="F20" s="171">
        <f>ROUND(VALUE(SUBSTITUTE(実質収支比率等に係る経年分析!J$47,"▲","-")),2)</f>
        <v>35.049999999999997</v>
      </c>
    </row>
    <row r="21" spans="1:11">
      <c r="A21" s="171" t="s">
        <v>55</v>
      </c>
      <c r="B21" s="171">
        <f>IF(ISNUMBER(VALUE(SUBSTITUTE(実質収支比率等に係る経年分析!F$49,"▲","-"))),ROUND(VALUE(SUBSTITUTE(実質収支比率等に係る経年分析!F$49,"▲","-")),2),NA())</f>
        <v>-9.34</v>
      </c>
      <c r="C21" s="171">
        <f>IF(ISNUMBER(VALUE(SUBSTITUTE(実質収支比率等に係る経年分析!G$49,"▲","-"))),ROUND(VALUE(SUBSTITUTE(実質収支比率等に係る経年分析!G$49,"▲","-")),2),NA())</f>
        <v>-5.5</v>
      </c>
      <c r="D21" s="171">
        <f>IF(ISNUMBER(VALUE(SUBSTITUTE(実質収支比率等に係る経年分析!H$49,"▲","-"))),ROUND(VALUE(SUBSTITUTE(実質収支比率等に係る経年分析!H$49,"▲","-")),2),NA())</f>
        <v>0.1</v>
      </c>
      <c r="E21" s="171">
        <f>IF(ISNUMBER(VALUE(SUBSTITUTE(実質収支比率等に係る経年分析!I$49,"▲","-"))),ROUND(VALUE(SUBSTITUTE(実質収支比率等に係る経年分析!I$49,"▲","-")),2),NA())</f>
        <v>-1.43</v>
      </c>
      <c r="F21" s="171">
        <f>IF(ISNUMBER(VALUE(SUBSTITUTE(実質収支比率等に係る経年分析!J$49,"▲","-"))),ROUND(VALUE(SUBSTITUTE(実質収支比率等に係る経年分析!J$49,"▲","-")),2),NA())</f>
        <v>9.06</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9.85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10.47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10.98</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介護保険特別会計（介護サービス事業勘定）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c r="A32" s="172" t="str">
        <f>IF(連結実質赤字比率に係る赤字・黒字の構成分析!C$38="",NA(),連結実質赤字比率に係る赤字・黒字の構成分析!C$38)</f>
        <v>国民健康保険特別会計（保険事業勘定）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c r="A33" s="172" t="str">
        <f>IF(連結実質赤字比率に係る赤字・黒字の構成分析!C$37="",NA(),連結実質赤字比率に係る赤字・黒字の構成分析!C$37)</f>
        <v>国民健康保険特別会計（診療施設勘定）</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#VALUE!</v>
      </c>
      <c r="I33" s="172" t="e">
        <f>IF(ROUND(VALUE(SUBSTITUTE(連結実質赤字比率に係る赤字・黒字の構成分析!I$37,"▲", "-")), 2) &gt;= 0, ABS(ROUND(VALUE(SUBSTITUTE(連結実質赤字比率に係る赤字・黒字の構成分析!I$37,"▲", "-")), 2)), NA())</f>
        <v>#VALUE!</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0.47</v>
      </c>
    </row>
    <row r="35" spans="1:16">
      <c r="A35" s="172" t="str">
        <f>IF(連結実質赤字比率に係る赤字・黒字の構成分析!C$35="",NA(),連結実質赤字比率に係る赤字・黒字の構成分析!C$35)</f>
        <v>介護保険特別会計（保険事業勘定）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1.75</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2.5099999999999998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3.75</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495</v>
      </c>
      <c r="E42" s="173"/>
      <c r="F42" s="173"/>
      <c r="G42" s="173">
        <f>'実質公債費比率（分子）の構造'!L$52</f>
        <v>513</v>
      </c>
      <c r="H42" s="173"/>
      <c r="I42" s="173"/>
      <c r="J42" s="173">
        <f>'実質公債費比率（分子）の構造'!M$52</f>
        <v>502</v>
      </c>
      <c r="K42" s="173"/>
      <c r="L42" s="173"/>
      <c r="M42" s="173">
        <f>'実質公債費比率（分子）の構造'!N$52</f>
        <v>500</v>
      </c>
      <c r="N42" s="173"/>
      <c r="O42" s="173"/>
      <c r="P42" s="173">
        <f>'実質公債費比率（分子）の構造'!O$52</f>
        <v>457</v>
      </c>
    </row>
    <row r="43" spans="1:16">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f>'実質公債費比率（分子）の構造'!O$51</f>
        <v>0</v>
      </c>
      <c r="O43" s="173"/>
      <c r="P43" s="173"/>
    </row>
    <row r="44" spans="1:16">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22</v>
      </c>
      <c r="L44" s="173"/>
      <c r="M44" s="173"/>
      <c r="N44" s="173">
        <f>'実質公債費比率（分子）の構造'!O$50</f>
        <v>0</v>
      </c>
      <c r="O44" s="173"/>
      <c r="P44" s="173"/>
    </row>
    <row r="45" spans="1:16">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66</v>
      </c>
      <c r="B46" s="173">
        <f>'実質公債費比率（分子）の構造'!K$48</f>
        <v>90</v>
      </c>
      <c r="C46" s="173"/>
      <c r="D46" s="173"/>
      <c r="E46" s="173">
        <f>'実質公債費比率（分子）の構造'!L$48</f>
        <v>82</v>
      </c>
      <c r="F46" s="173"/>
      <c r="G46" s="173"/>
      <c r="H46" s="173">
        <f>'実質公債費比率（分子）の構造'!M$48</f>
        <v>121</v>
      </c>
      <c r="I46" s="173"/>
      <c r="J46" s="173"/>
      <c r="K46" s="173">
        <f>'実質公債費比率（分子）の構造'!N$48</f>
        <v>102</v>
      </c>
      <c r="L46" s="173"/>
      <c r="M46" s="173"/>
      <c r="N46" s="173">
        <f>'実質公債費比率（分子）の構造'!O$48</f>
        <v>106</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471</v>
      </c>
      <c r="C49" s="173"/>
      <c r="D49" s="173"/>
      <c r="E49" s="173">
        <f>'実質公債費比率（分子）の構造'!L$45</f>
        <v>445</v>
      </c>
      <c r="F49" s="173"/>
      <c r="G49" s="173"/>
      <c r="H49" s="173">
        <f>'実質公債費比率（分子）の構造'!M$45</f>
        <v>461</v>
      </c>
      <c r="I49" s="173"/>
      <c r="J49" s="173"/>
      <c r="K49" s="173">
        <f>'実質公債費比率（分子）の構造'!N$45</f>
        <v>478</v>
      </c>
      <c r="L49" s="173"/>
      <c r="M49" s="173"/>
      <c r="N49" s="173">
        <f>'実質公債費比率（分子）の構造'!O$45</f>
        <v>485</v>
      </c>
      <c r="O49" s="173"/>
      <c r="P49" s="173"/>
    </row>
    <row r="50" spans="1:16">
      <c r="A50" s="173" t="s">
        <v>70</v>
      </c>
      <c r="B50" s="173" t="e">
        <f>NA()</f>
        <v>#N/A</v>
      </c>
      <c r="C50" s="173">
        <f>IF(ISNUMBER('実質公債費比率（分子）の構造'!K$53),'実質公債費比率（分子）の構造'!K$53,NA())</f>
        <v>66</v>
      </c>
      <c r="D50" s="173" t="e">
        <f>NA()</f>
        <v>#N/A</v>
      </c>
      <c r="E50" s="173" t="e">
        <f>NA()</f>
        <v>#N/A</v>
      </c>
      <c r="F50" s="173">
        <f>IF(ISNUMBER('実質公債費比率（分子）の構造'!L$53),'実質公債費比率（分子）の構造'!L$53,NA())</f>
        <v>14</v>
      </c>
      <c r="G50" s="173" t="e">
        <f>NA()</f>
        <v>#N/A</v>
      </c>
      <c r="H50" s="173" t="e">
        <f>NA()</f>
        <v>#N/A</v>
      </c>
      <c r="I50" s="173">
        <f>IF(ISNUMBER('実質公債費比率（分子）の構造'!M$53),'実質公債費比率（分子）の構造'!M$53,NA())</f>
        <v>80</v>
      </c>
      <c r="J50" s="173" t="e">
        <f>NA()</f>
        <v>#N/A</v>
      </c>
      <c r="K50" s="173" t="e">
        <f>NA()</f>
        <v>#N/A</v>
      </c>
      <c r="L50" s="173">
        <f>IF(ISNUMBER('実質公債費比率（分子）の構造'!N$53),'実質公債費比率（分子）の構造'!N$53,NA())</f>
        <v>102</v>
      </c>
      <c r="M50" s="173" t="e">
        <f>NA()</f>
        <v>#N/A</v>
      </c>
      <c r="N50" s="173" t="e">
        <f>NA()</f>
        <v>#N/A</v>
      </c>
      <c r="O50" s="173">
        <f>IF(ISNUMBER('実質公債費比率（分子）の構造'!O$53),'実質公債費比率（分子）の構造'!O$53,NA())</f>
        <v>134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4226</v>
      </c>
      <c r="E56" s="172"/>
      <c r="F56" s="172"/>
      <c r="G56" s="172">
        <f>'将来負担比率（分子）の構造'!J$52</f>
        <v>4014</v>
      </c>
      <c r="H56" s="172"/>
      <c r="I56" s="172"/>
      <c r="J56" s="172">
        <f>'将来負担比率（分子）の構造'!K$52</f>
        <v>3778</v>
      </c>
      <c r="K56" s="172"/>
      <c r="L56" s="172"/>
      <c r="M56" s="172">
        <f>'将来負担比率（分子）の構造'!L$52</f>
        <v>3569</v>
      </c>
      <c r="N56" s="172"/>
      <c r="O56" s="172"/>
      <c r="P56" s="172">
        <f>'将来負担比率（分子）の構造'!M$52</f>
        <v>3537</v>
      </c>
    </row>
    <row r="57" spans="1:16">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40</v>
      </c>
      <c r="B58" s="172"/>
      <c r="C58" s="172"/>
      <c r="D58" s="172">
        <f>'将来負担比率（分子）の構造'!I$50</f>
        <v>3776</v>
      </c>
      <c r="E58" s="172"/>
      <c r="F58" s="172"/>
      <c r="G58" s="172">
        <f>'将来負担比率（分子）の構造'!J$50</f>
        <v>3645</v>
      </c>
      <c r="H58" s="172"/>
      <c r="I58" s="172"/>
      <c r="J58" s="172">
        <f>'将来負担比率（分子）の構造'!K$50</f>
        <v>3418</v>
      </c>
      <c r="K58" s="172"/>
      <c r="L58" s="172"/>
      <c r="M58" s="172">
        <f>'将来負担比率（分子）の構造'!L$50</f>
        <v>3432</v>
      </c>
      <c r="N58" s="172"/>
      <c r="O58" s="172"/>
      <c r="P58" s="172">
        <f>'将来負担比率（分子）の構造'!M$50</f>
        <v>3985</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763</v>
      </c>
      <c r="C62" s="172"/>
      <c r="D62" s="172"/>
      <c r="E62" s="172">
        <f>'将来負担比率（分子）の構造'!J$45</f>
        <v>729</v>
      </c>
      <c r="F62" s="172"/>
      <c r="G62" s="172"/>
      <c r="H62" s="172">
        <f>'将来負担比率（分子）の構造'!K$45</f>
        <v>531</v>
      </c>
      <c r="I62" s="172"/>
      <c r="J62" s="172"/>
      <c r="K62" s="172">
        <f>'将来負担比率（分子）の構造'!L$45</f>
        <v>547</v>
      </c>
      <c r="L62" s="172"/>
      <c r="M62" s="172"/>
      <c r="N62" s="172">
        <f>'将来負担比率（分子）の構造'!M$45</f>
        <v>664</v>
      </c>
      <c r="O62" s="172"/>
      <c r="P62" s="172"/>
    </row>
    <row r="63" spans="1:16">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32</v>
      </c>
      <c r="B64" s="172">
        <f>'将来負担比率（分子）の構造'!I$43</f>
        <v>1059</v>
      </c>
      <c r="C64" s="172"/>
      <c r="D64" s="172"/>
      <c r="E64" s="172">
        <f>'将来負担比率（分子）の構造'!J$43</f>
        <v>878</v>
      </c>
      <c r="F64" s="172"/>
      <c r="G64" s="172"/>
      <c r="H64" s="172">
        <f>'将来負担比率（分子）の構造'!K$43</f>
        <v>890</v>
      </c>
      <c r="I64" s="172"/>
      <c r="J64" s="172"/>
      <c r="K64" s="172">
        <f>'将来負担比率（分子）の構造'!L$43</f>
        <v>878</v>
      </c>
      <c r="L64" s="172"/>
      <c r="M64" s="172"/>
      <c r="N64" s="172">
        <f>'将来負担比率（分子）の構造'!M$43</f>
        <v>961</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3995</v>
      </c>
      <c r="C66" s="172"/>
      <c r="D66" s="172"/>
      <c r="E66" s="172">
        <f>'将来負担比率（分子）の構造'!J$41</f>
        <v>3856</v>
      </c>
      <c r="F66" s="172"/>
      <c r="G66" s="172"/>
      <c r="H66" s="172">
        <f>'将来負担比率（分子）の構造'!K$41</f>
        <v>3737</v>
      </c>
      <c r="I66" s="172"/>
      <c r="J66" s="172"/>
      <c r="K66" s="172">
        <f>'将来負担比率（分子）の構造'!L$41</f>
        <v>3686</v>
      </c>
      <c r="L66" s="172"/>
      <c r="M66" s="172"/>
      <c r="N66" s="172">
        <f>'将来負担比率（分子）の構造'!M$41</f>
        <v>3616</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713</v>
      </c>
      <c r="C72" s="176">
        <f>基金残高に係る経年分析!G55</f>
        <v>785</v>
      </c>
      <c r="D72" s="176">
        <f>基金残高に係る経年分析!H55</f>
        <v>1033</v>
      </c>
    </row>
    <row r="73" spans="1:16">
      <c r="A73" s="175" t="s">
        <v>77</v>
      </c>
      <c r="B73" s="176">
        <f>基金残高に係る経年分析!F56</f>
        <v>508</v>
      </c>
      <c r="C73" s="176">
        <f>基金残高に係る経年分析!G56</f>
        <v>458</v>
      </c>
      <c r="D73" s="176">
        <f>基金残高に係る経年分析!H56</f>
        <v>739</v>
      </c>
    </row>
    <row r="74" spans="1:16">
      <c r="A74" s="175" t="s">
        <v>78</v>
      </c>
      <c r="B74" s="176">
        <f>基金残高に係る経年分析!F57</f>
        <v>1777</v>
      </c>
      <c r="C74" s="176">
        <f>基金残高に係る経年分析!G57</f>
        <v>1786</v>
      </c>
      <c r="D74" s="176">
        <f>基金残高に係る経年分析!H57</f>
        <v>1856</v>
      </c>
    </row>
  </sheetData>
  <sheetProtection algorithmName="SHA-512" hashValue="cghxk/E3uPuIqvsCOlO0kOzflyLh6EALvLIbVZ59wLWSori2DIr7aXiQbi0N244eoorrXkLnZv9+w6cMzetBdw==" saltValue="fYPRKBMkRGkS/jnOGgCk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217</v>
      </c>
      <c r="DI1" s="715"/>
      <c r="DJ1" s="715"/>
      <c r="DK1" s="715"/>
      <c r="DL1" s="715"/>
      <c r="DM1" s="715"/>
      <c r="DN1" s="716"/>
      <c r="DO1" s="211"/>
      <c r="DP1" s="714" t="s">
        <v>218</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c r="B2" s="212" t="s">
        <v>219</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76" t="s">
        <v>220</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221</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222</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c r="B4" s="676" t="s">
        <v>1</v>
      </c>
      <c r="C4" s="677"/>
      <c r="D4" s="677"/>
      <c r="E4" s="677"/>
      <c r="F4" s="677"/>
      <c r="G4" s="677"/>
      <c r="H4" s="677"/>
      <c r="I4" s="677"/>
      <c r="J4" s="677"/>
      <c r="K4" s="677"/>
      <c r="L4" s="677"/>
      <c r="M4" s="677"/>
      <c r="N4" s="677"/>
      <c r="O4" s="677"/>
      <c r="P4" s="677"/>
      <c r="Q4" s="678"/>
      <c r="R4" s="676" t="s">
        <v>223</v>
      </c>
      <c r="S4" s="677"/>
      <c r="T4" s="677"/>
      <c r="U4" s="677"/>
      <c r="V4" s="677"/>
      <c r="W4" s="677"/>
      <c r="X4" s="677"/>
      <c r="Y4" s="678"/>
      <c r="Z4" s="676" t="s">
        <v>224</v>
      </c>
      <c r="AA4" s="677"/>
      <c r="AB4" s="677"/>
      <c r="AC4" s="678"/>
      <c r="AD4" s="676" t="s">
        <v>225</v>
      </c>
      <c r="AE4" s="677"/>
      <c r="AF4" s="677"/>
      <c r="AG4" s="677"/>
      <c r="AH4" s="677"/>
      <c r="AI4" s="677"/>
      <c r="AJ4" s="677"/>
      <c r="AK4" s="678"/>
      <c r="AL4" s="676" t="s">
        <v>224</v>
      </c>
      <c r="AM4" s="677"/>
      <c r="AN4" s="677"/>
      <c r="AO4" s="678"/>
      <c r="AP4" s="717" t="s">
        <v>226</v>
      </c>
      <c r="AQ4" s="717"/>
      <c r="AR4" s="717"/>
      <c r="AS4" s="717"/>
      <c r="AT4" s="717"/>
      <c r="AU4" s="717"/>
      <c r="AV4" s="717"/>
      <c r="AW4" s="717"/>
      <c r="AX4" s="717"/>
      <c r="AY4" s="717"/>
      <c r="AZ4" s="717"/>
      <c r="BA4" s="717"/>
      <c r="BB4" s="717"/>
      <c r="BC4" s="717"/>
      <c r="BD4" s="717"/>
      <c r="BE4" s="717"/>
      <c r="BF4" s="717"/>
      <c r="BG4" s="717" t="s">
        <v>227</v>
      </c>
      <c r="BH4" s="717"/>
      <c r="BI4" s="717"/>
      <c r="BJ4" s="717"/>
      <c r="BK4" s="717"/>
      <c r="BL4" s="717"/>
      <c r="BM4" s="717"/>
      <c r="BN4" s="717"/>
      <c r="BO4" s="717" t="s">
        <v>224</v>
      </c>
      <c r="BP4" s="717"/>
      <c r="BQ4" s="717"/>
      <c r="BR4" s="717"/>
      <c r="BS4" s="717" t="s">
        <v>228</v>
      </c>
      <c r="BT4" s="717"/>
      <c r="BU4" s="717"/>
      <c r="BV4" s="717"/>
      <c r="BW4" s="717"/>
      <c r="BX4" s="717"/>
      <c r="BY4" s="717"/>
      <c r="BZ4" s="717"/>
      <c r="CA4" s="717"/>
      <c r="CB4" s="717"/>
      <c r="CD4" s="676" t="s">
        <v>229</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c r="B5" s="673" t="s">
        <v>230</v>
      </c>
      <c r="C5" s="674"/>
      <c r="D5" s="674"/>
      <c r="E5" s="674"/>
      <c r="F5" s="674"/>
      <c r="G5" s="674"/>
      <c r="H5" s="674"/>
      <c r="I5" s="674"/>
      <c r="J5" s="674"/>
      <c r="K5" s="674"/>
      <c r="L5" s="674"/>
      <c r="M5" s="674"/>
      <c r="N5" s="674"/>
      <c r="O5" s="674"/>
      <c r="P5" s="674"/>
      <c r="Q5" s="675"/>
      <c r="R5" s="670">
        <v>295150</v>
      </c>
      <c r="S5" s="671"/>
      <c r="T5" s="671"/>
      <c r="U5" s="671"/>
      <c r="V5" s="671"/>
      <c r="W5" s="671"/>
      <c r="X5" s="671"/>
      <c r="Y5" s="699"/>
      <c r="Z5" s="712">
        <v>5.7</v>
      </c>
      <c r="AA5" s="712"/>
      <c r="AB5" s="712"/>
      <c r="AC5" s="712"/>
      <c r="AD5" s="713">
        <v>295150</v>
      </c>
      <c r="AE5" s="713"/>
      <c r="AF5" s="713"/>
      <c r="AG5" s="713"/>
      <c r="AH5" s="713"/>
      <c r="AI5" s="713"/>
      <c r="AJ5" s="713"/>
      <c r="AK5" s="713"/>
      <c r="AL5" s="700">
        <v>10.199999999999999</v>
      </c>
      <c r="AM5" s="685"/>
      <c r="AN5" s="685"/>
      <c r="AO5" s="701"/>
      <c r="AP5" s="673" t="s">
        <v>231</v>
      </c>
      <c r="AQ5" s="674"/>
      <c r="AR5" s="674"/>
      <c r="AS5" s="674"/>
      <c r="AT5" s="674"/>
      <c r="AU5" s="674"/>
      <c r="AV5" s="674"/>
      <c r="AW5" s="674"/>
      <c r="AX5" s="674"/>
      <c r="AY5" s="674"/>
      <c r="AZ5" s="674"/>
      <c r="BA5" s="674"/>
      <c r="BB5" s="674"/>
      <c r="BC5" s="674"/>
      <c r="BD5" s="674"/>
      <c r="BE5" s="674"/>
      <c r="BF5" s="675"/>
      <c r="BG5" s="623">
        <v>295150</v>
      </c>
      <c r="BH5" s="624"/>
      <c r="BI5" s="624"/>
      <c r="BJ5" s="624"/>
      <c r="BK5" s="624"/>
      <c r="BL5" s="624"/>
      <c r="BM5" s="624"/>
      <c r="BN5" s="625"/>
      <c r="BO5" s="649">
        <v>100</v>
      </c>
      <c r="BP5" s="649"/>
      <c r="BQ5" s="649"/>
      <c r="BR5" s="649"/>
      <c r="BS5" s="650" t="s">
        <v>127</v>
      </c>
      <c r="BT5" s="650"/>
      <c r="BU5" s="650"/>
      <c r="BV5" s="650"/>
      <c r="BW5" s="650"/>
      <c r="BX5" s="650"/>
      <c r="BY5" s="650"/>
      <c r="BZ5" s="650"/>
      <c r="CA5" s="650"/>
      <c r="CB5" s="695"/>
      <c r="CD5" s="676" t="s">
        <v>226</v>
      </c>
      <c r="CE5" s="677"/>
      <c r="CF5" s="677"/>
      <c r="CG5" s="677"/>
      <c r="CH5" s="677"/>
      <c r="CI5" s="677"/>
      <c r="CJ5" s="677"/>
      <c r="CK5" s="677"/>
      <c r="CL5" s="677"/>
      <c r="CM5" s="677"/>
      <c r="CN5" s="677"/>
      <c r="CO5" s="677"/>
      <c r="CP5" s="677"/>
      <c r="CQ5" s="678"/>
      <c r="CR5" s="676" t="s">
        <v>232</v>
      </c>
      <c r="CS5" s="677"/>
      <c r="CT5" s="677"/>
      <c r="CU5" s="677"/>
      <c r="CV5" s="677"/>
      <c r="CW5" s="677"/>
      <c r="CX5" s="677"/>
      <c r="CY5" s="678"/>
      <c r="CZ5" s="676" t="s">
        <v>224</v>
      </c>
      <c r="DA5" s="677"/>
      <c r="DB5" s="677"/>
      <c r="DC5" s="678"/>
      <c r="DD5" s="676" t="s">
        <v>233</v>
      </c>
      <c r="DE5" s="677"/>
      <c r="DF5" s="677"/>
      <c r="DG5" s="677"/>
      <c r="DH5" s="677"/>
      <c r="DI5" s="677"/>
      <c r="DJ5" s="677"/>
      <c r="DK5" s="677"/>
      <c r="DL5" s="677"/>
      <c r="DM5" s="677"/>
      <c r="DN5" s="677"/>
      <c r="DO5" s="677"/>
      <c r="DP5" s="678"/>
      <c r="DQ5" s="676" t="s">
        <v>234</v>
      </c>
      <c r="DR5" s="677"/>
      <c r="DS5" s="677"/>
      <c r="DT5" s="677"/>
      <c r="DU5" s="677"/>
      <c r="DV5" s="677"/>
      <c r="DW5" s="677"/>
      <c r="DX5" s="677"/>
      <c r="DY5" s="677"/>
      <c r="DZ5" s="677"/>
      <c r="EA5" s="677"/>
      <c r="EB5" s="677"/>
      <c r="EC5" s="678"/>
    </row>
    <row r="6" spans="2:143" ht="11.25" customHeight="1">
      <c r="B6" s="620" t="s">
        <v>235</v>
      </c>
      <c r="C6" s="621"/>
      <c r="D6" s="621"/>
      <c r="E6" s="621"/>
      <c r="F6" s="621"/>
      <c r="G6" s="621"/>
      <c r="H6" s="621"/>
      <c r="I6" s="621"/>
      <c r="J6" s="621"/>
      <c r="K6" s="621"/>
      <c r="L6" s="621"/>
      <c r="M6" s="621"/>
      <c r="N6" s="621"/>
      <c r="O6" s="621"/>
      <c r="P6" s="621"/>
      <c r="Q6" s="622"/>
      <c r="R6" s="623">
        <v>108383</v>
      </c>
      <c r="S6" s="624"/>
      <c r="T6" s="624"/>
      <c r="U6" s="624"/>
      <c r="V6" s="624"/>
      <c r="W6" s="624"/>
      <c r="X6" s="624"/>
      <c r="Y6" s="625"/>
      <c r="Z6" s="649">
        <v>2.1</v>
      </c>
      <c r="AA6" s="649"/>
      <c r="AB6" s="649"/>
      <c r="AC6" s="649"/>
      <c r="AD6" s="650">
        <v>108383</v>
      </c>
      <c r="AE6" s="650"/>
      <c r="AF6" s="650"/>
      <c r="AG6" s="650"/>
      <c r="AH6" s="650"/>
      <c r="AI6" s="650"/>
      <c r="AJ6" s="650"/>
      <c r="AK6" s="650"/>
      <c r="AL6" s="626">
        <v>3.8</v>
      </c>
      <c r="AM6" s="627"/>
      <c r="AN6" s="627"/>
      <c r="AO6" s="651"/>
      <c r="AP6" s="620" t="s">
        <v>236</v>
      </c>
      <c r="AQ6" s="621"/>
      <c r="AR6" s="621"/>
      <c r="AS6" s="621"/>
      <c r="AT6" s="621"/>
      <c r="AU6" s="621"/>
      <c r="AV6" s="621"/>
      <c r="AW6" s="621"/>
      <c r="AX6" s="621"/>
      <c r="AY6" s="621"/>
      <c r="AZ6" s="621"/>
      <c r="BA6" s="621"/>
      <c r="BB6" s="621"/>
      <c r="BC6" s="621"/>
      <c r="BD6" s="621"/>
      <c r="BE6" s="621"/>
      <c r="BF6" s="622"/>
      <c r="BG6" s="623">
        <v>295150</v>
      </c>
      <c r="BH6" s="624"/>
      <c r="BI6" s="624"/>
      <c r="BJ6" s="624"/>
      <c r="BK6" s="624"/>
      <c r="BL6" s="624"/>
      <c r="BM6" s="624"/>
      <c r="BN6" s="625"/>
      <c r="BO6" s="649">
        <v>100</v>
      </c>
      <c r="BP6" s="649"/>
      <c r="BQ6" s="649"/>
      <c r="BR6" s="649"/>
      <c r="BS6" s="650" t="s">
        <v>127</v>
      </c>
      <c r="BT6" s="650"/>
      <c r="BU6" s="650"/>
      <c r="BV6" s="650"/>
      <c r="BW6" s="650"/>
      <c r="BX6" s="650"/>
      <c r="BY6" s="650"/>
      <c r="BZ6" s="650"/>
      <c r="CA6" s="650"/>
      <c r="CB6" s="695"/>
      <c r="CD6" s="673" t="s">
        <v>237</v>
      </c>
      <c r="CE6" s="674"/>
      <c r="CF6" s="674"/>
      <c r="CG6" s="674"/>
      <c r="CH6" s="674"/>
      <c r="CI6" s="674"/>
      <c r="CJ6" s="674"/>
      <c r="CK6" s="674"/>
      <c r="CL6" s="674"/>
      <c r="CM6" s="674"/>
      <c r="CN6" s="674"/>
      <c r="CO6" s="674"/>
      <c r="CP6" s="674"/>
      <c r="CQ6" s="675"/>
      <c r="CR6" s="623">
        <v>52670</v>
      </c>
      <c r="CS6" s="624"/>
      <c r="CT6" s="624"/>
      <c r="CU6" s="624"/>
      <c r="CV6" s="624"/>
      <c r="CW6" s="624"/>
      <c r="CX6" s="624"/>
      <c r="CY6" s="625"/>
      <c r="CZ6" s="700">
        <v>1.1000000000000001</v>
      </c>
      <c r="DA6" s="685"/>
      <c r="DB6" s="685"/>
      <c r="DC6" s="702"/>
      <c r="DD6" s="629" t="s">
        <v>127</v>
      </c>
      <c r="DE6" s="624"/>
      <c r="DF6" s="624"/>
      <c r="DG6" s="624"/>
      <c r="DH6" s="624"/>
      <c r="DI6" s="624"/>
      <c r="DJ6" s="624"/>
      <c r="DK6" s="624"/>
      <c r="DL6" s="624"/>
      <c r="DM6" s="624"/>
      <c r="DN6" s="624"/>
      <c r="DO6" s="624"/>
      <c r="DP6" s="625"/>
      <c r="DQ6" s="629">
        <v>52670</v>
      </c>
      <c r="DR6" s="624"/>
      <c r="DS6" s="624"/>
      <c r="DT6" s="624"/>
      <c r="DU6" s="624"/>
      <c r="DV6" s="624"/>
      <c r="DW6" s="624"/>
      <c r="DX6" s="624"/>
      <c r="DY6" s="624"/>
      <c r="DZ6" s="624"/>
      <c r="EA6" s="624"/>
      <c r="EB6" s="624"/>
      <c r="EC6" s="659"/>
    </row>
    <row r="7" spans="2:143" ht="11.25" customHeight="1">
      <c r="B7" s="620" t="s">
        <v>238</v>
      </c>
      <c r="C7" s="621"/>
      <c r="D7" s="621"/>
      <c r="E7" s="621"/>
      <c r="F7" s="621"/>
      <c r="G7" s="621"/>
      <c r="H7" s="621"/>
      <c r="I7" s="621"/>
      <c r="J7" s="621"/>
      <c r="K7" s="621"/>
      <c r="L7" s="621"/>
      <c r="M7" s="621"/>
      <c r="N7" s="621"/>
      <c r="O7" s="621"/>
      <c r="P7" s="621"/>
      <c r="Q7" s="622"/>
      <c r="R7" s="623">
        <v>188</v>
      </c>
      <c r="S7" s="624"/>
      <c r="T7" s="624"/>
      <c r="U7" s="624"/>
      <c r="V7" s="624"/>
      <c r="W7" s="624"/>
      <c r="X7" s="624"/>
      <c r="Y7" s="625"/>
      <c r="Z7" s="649">
        <v>0</v>
      </c>
      <c r="AA7" s="649"/>
      <c r="AB7" s="649"/>
      <c r="AC7" s="649"/>
      <c r="AD7" s="650">
        <v>188</v>
      </c>
      <c r="AE7" s="650"/>
      <c r="AF7" s="650"/>
      <c r="AG7" s="650"/>
      <c r="AH7" s="650"/>
      <c r="AI7" s="650"/>
      <c r="AJ7" s="650"/>
      <c r="AK7" s="650"/>
      <c r="AL7" s="626">
        <v>0</v>
      </c>
      <c r="AM7" s="627"/>
      <c r="AN7" s="627"/>
      <c r="AO7" s="651"/>
      <c r="AP7" s="620" t="s">
        <v>239</v>
      </c>
      <c r="AQ7" s="621"/>
      <c r="AR7" s="621"/>
      <c r="AS7" s="621"/>
      <c r="AT7" s="621"/>
      <c r="AU7" s="621"/>
      <c r="AV7" s="621"/>
      <c r="AW7" s="621"/>
      <c r="AX7" s="621"/>
      <c r="AY7" s="621"/>
      <c r="AZ7" s="621"/>
      <c r="BA7" s="621"/>
      <c r="BB7" s="621"/>
      <c r="BC7" s="621"/>
      <c r="BD7" s="621"/>
      <c r="BE7" s="621"/>
      <c r="BF7" s="622"/>
      <c r="BG7" s="623">
        <v>136190</v>
      </c>
      <c r="BH7" s="624"/>
      <c r="BI7" s="624"/>
      <c r="BJ7" s="624"/>
      <c r="BK7" s="624"/>
      <c r="BL7" s="624"/>
      <c r="BM7" s="624"/>
      <c r="BN7" s="625"/>
      <c r="BO7" s="649">
        <v>46.1</v>
      </c>
      <c r="BP7" s="649"/>
      <c r="BQ7" s="649"/>
      <c r="BR7" s="649"/>
      <c r="BS7" s="650" t="s">
        <v>127</v>
      </c>
      <c r="BT7" s="650"/>
      <c r="BU7" s="650"/>
      <c r="BV7" s="650"/>
      <c r="BW7" s="650"/>
      <c r="BX7" s="650"/>
      <c r="BY7" s="650"/>
      <c r="BZ7" s="650"/>
      <c r="CA7" s="650"/>
      <c r="CB7" s="695"/>
      <c r="CD7" s="620" t="s">
        <v>240</v>
      </c>
      <c r="CE7" s="621"/>
      <c r="CF7" s="621"/>
      <c r="CG7" s="621"/>
      <c r="CH7" s="621"/>
      <c r="CI7" s="621"/>
      <c r="CJ7" s="621"/>
      <c r="CK7" s="621"/>
      <c r="CL7" s="621"/>
      <c r="CM7" s="621"/>
      <c r="CN7" s="621"/>
      <c r="CO7" s="621"/>
      <c r="CP7" s="621"/>
      <c r="CQ7" s="622"/>
      <c r="CR7" s="623">
        <v>1034203</v>
      </c>
      <c r="CS7" s="624"/>
      <c r="CT7" s="624"/>
      <c r="CU7" s="624"/>
      <c r="CV7" s="624"/>
      <c r="CW7" s="624"/>
      <c r="CX7" s="624"/>
      <c r="CY7" s="625"/>
      <c r="CZ7" s="649">
        <v>20.8</v>
      </c>
      <c r="DA7" s="649"/>
      <c r="DB7" s="649"/>
      <c r="DC7" s="649"/>
      <c r="DD7" s="629">
        <v>27734</v>
      </c>
      <c r="DE7" s="624"/>
      <c r="DF7" s="624"/>
      <c r="DG7" s="624"/>
      <c r="DH7" s="624"/>
      <c r="DI7" s="624"/>
      <c r="DJ7" s="624"/>
      <c r="DK7" s="624"/>
      <c r="DL7" s="624"/>
      <c r="DM7" s="624"/>
      <c r="DN7" s="624"/>
      <c r="DO7" s="624"/>
      <c r="DP7" s="625"/>
      <c r="DQ7" s="629">
        <v>933225</v>
      </c>
      <c r="DR7" s="624"/>
      <c r="DS7" s="624"/>
      <c r="DT7" s="624"/>
      <c r="DU7" s="624"/>
      <c r="DV7" s="624"/>
      <c r="DW7" s="624"/>
      <c r="DX7" s="624"/>
      <c r="DY7" s="624"/>
      <c r="DZ7" s="624"/>
      <c r="EA7" s="624"/>
      <c r="EB7" s="624"/>
      <c r="EC7" s="659"/>
    </row>
    <row r="8" spans="2:143" ht="11.25" customHeight="1">
      <c r="B8" s="620" t="s">
        <v>241</v>
      </c>
      <c r="C8" s="621"/>
      <c r="D8" s="621"/>
      <c r="E8" s="621"/>
      <c r="F8" s="621"/>
      <c r="G8" s="621"/>
      <c r="H8" s="621"/>
      <c r="I8" s="621"/>
      <c r="J8" s="621"/>
      <c r="K8" s="621"/>
      <c r="L8" s="621"/>
      <c r="M8" s="621"/>
      <c r="N8" s="621"/>
      <c r="O8" s="621"/>
      <c r="P8" s="621"/>
      <c r="Q8" s="622"/>
      <c r="R8" s="623">
        <v>965</v>
      </c>
      <c r="S8" s="624"/>
      <c r="T8" s="624"/>
      <c r="U8" s="624"/>
      <c r="V8" s="624"/>
      <c r="W8" s="624"/>
      <c r="X8" s="624"/>
      <c r="Y8" s="625"/>
      <c r="Z8" s="649">
        <v>0</v>
      </c>
      <c r="AA8" s="649"/>
      <c r="AB8" s="649"/>
      <c r="AC8" s="649"/>
      <c r="AD8" s="650">
        <v>965</v>
      </c>
      <c r="AE8" s="650"/>
      <c r="AF8" s="650"/>
      <c r="AG8" s="650"/>
      <c r="AH8" s="650"/>
      <c r="AI8" s="650"/>
      <c r="AJ8" s="650"/>
      <c r="AK8" s="650"/>
      <c r="AL8" s="626">
        <v>0</v>
      </c>
      <c r="AM8" s="627"/>
      <c r="AN8" s="627"/>
      <c r="AO8" s="651"/>
      <c r="AP8" s="620" t="s">
        <v>242</v>
      </c>
      <c r="AQ8" s="621"/>
      <c r="AR8" s="621"/>
      <c r="AS8" s="621"/>
      <c r="AT8" s="621"/>
      <c r="AU8" s="621"/>
      <c r="AV8" s="621"/>
      <c r="AW8" s="621"/>
      <c r="AX8" s="621"/>
      <c r="AY8" s="621"/>
      <c r="AZ8" s="621"/>
      <c r="BA8" s="621"/>
      <c r="BB8" s="621"/>
      <c r="BC8" s="621"/>
      <c r="BD8" s="621"/>
      <c r="BE8" s="621"/>
      <c r="BF8" s="622"/>
      <c r="BG8" s="623">
        <v>5197</v>
      </c>
      <c r="BH8" s="624"/>
      <c r="BI8" s="624"/>
      <c r="BJ8" s="624"/>
      <c r="BK8" s="624"/>
      <c r="BL8" s="624"/>
      <c r="BM8" s="624"/>
      <c r="BN8" s="625"/>
      <c r="BO8" s="649">
        <v>1.8</v>
      </c>
      <c r="BP8" s="649"/>
      <c r="BQ8" s="649"/>
      <c r="BR8" s="649"/>
      <c r="BS8" s="650" t="s">
        <v>127</v>
      </c>
      <c r="BT8" s="650"/>
      <c r="BU8" s="650"/>
      <c r="BV8" s="650"/>
      <c r="BW8" s="650"/>
      <c r="BX8" s="650"/>
      <c r="BY8" s="650"/>
      <c r="BZ8" s="650"/>
      <c r="CA8" s="650"/>
      <c r="CB8" s="695"/>
      <c r="CD8" s="620" t="s">
        <v>243</v>
      </c>
      <c r="CE8" s="621"/>
      <c r="CF8" s="621"/>
      <c r="CG8" s="621"/>
      <c r="CH8" s="621"/>
      <c r="CI8" s="621"/>
      <c r="CJ8" s="621"/>
      <c r="CK8" s="621"/>
      <c r="CL8" s="621"/>
      <c r="CM8" s="621"/>
      <c r="CN8" s="621"/>
      <c r="CO8" s="621"/>
      <c r="CP8" s="621"/>
      <c r="CQ8" s="622"/>
      <c r="CR8" s="623">
        <v>874434</v>
      </c>
      <c r="CS8" s="624"/>
      <c r="CT8" s="624"/>
      <c r="CU8" s="624"/>
      <c r="CV8" s="624"/>
      <c r="CW8" s="624"/>
      <c r="CX8" s="624"/>
      <c r="CY8" s="625"/>
      <c r="CZ8" s="649">
        <v>17.600000000000001</v>
      </c>
      <c r="DA8" s="649"/>
      <c r="DB8" s="649"/>
      <c r="DC8" s="649"/>
      <c r="DD8" s="629">
        <v>12715</v>
      </c>
      <c r="DE8" s="624"/>
      <c r="DF8" s="624"/>
      <c r="DG8" s="624"/>
      <c r="DH8" s="624"/>
      <c r="DI8" s="624"/>
      <c r="DJ8" s="624"/>
      <c r="DK8" s="624"/>
      <c r="DL8" s="624"/>
      <c r="DM8" s="624"/>
      <c r="DN8" s="624"/>
      <c r="DO8" s="624"/>
      <c r="DP8" s="625"/>
      <c r="DQ8" s="629">
        <v>523058</v>
      </c>
      <c r="DR8" s="624"/>
      <c r="DS8" s="624"/>
      <c r="DT8" s="624"/>
      <c r="DU8" s="624"/>
      <c r="DV8" s="624"/>
      <c r="DW8" s="624"/>
      <c r="DX8" s="624"/>
      <c r="DY8" s="624"/>
      <c r="DZ8" s="624"/>
      <c r="EA8" s="624"/>
      <c r="EB8" s="624"/>
      <c r="EC8" s="659"/>
    </row>
    <row r="9" spans="2:143" ht="11.25" customHeight="1">
      <c r="B9" s="620" t="s">
        <v>244</v>
      </c>
      <c r="C9" s="621"/>
      <c r="D9" s="621"/>
      <c r="E9" s="621"/>
      <c r="F9" s="621"/>
      <c r="G9" s="621"/>
      <c r="H9" s="621"/>
      <c r="I9" s="621"/>
      <c r="J9" s="621"/>
      <c r="K9" s="621"/>
      <c r="L9" s="621"/>
      <c r="M9" s="621"/>
      <c r="N9" s="621"/>
      <c r="O9" s="621"/>
      <c r="P9" s="621"/>
      <c r="Q9" s="622"/>
      <c r="R9" s="623">
        <v>1173</v>
      </c>
      <c r="S9" s="624"/>
      <c r="T9" s="624"/>
      <c r="U9" s="624"/>
      <c r="V9" s="624"/>
      <c r="W9" s="624"/>
      <c r="X9" s="624"/>
      <c r="Y9" s="625"/>
      <c r="Z9" s="649">
        <v>0</v>
      </c>
      <c r="AA9" s="649"/>
      <c r="AB9" s="649"/>
      <c r="AC9" s="649"/>
      <c r="AD9" s="650">
        <v>1173</v>
      </c>
      <c r="AE9" s="650"/>
      <c r="AF9" s="650"/>
      <c r="AG9" s="650"/>
      <c r="AH9" s="650"/>
      <c r="AI9" s="650"/>
      <c r="AJ9" s="650"/>
      <c r="AK9" s="650"/>
      <c r="AL9" s="626">
        <v>0</v>
      </c>
      <c r="AM9" s="627"/>
      <c r="AN9" s="627"/>
      <c r="AO9" s="651"/>
      <c r="AP9" s="620" t="s">
        <v>245</v>
      </c>
      <c r="AQ9" s="621"/>
      <c r="AR9" s="621"/>
      <c r="AS9" s="621"/>
      <c r="AT9" s="621"/>
      <c r="AU9" s="621"/>
      <c r="AV9" s="621"/>
      <c r="AW9" s="621"/>
      <c r="AX9" s="621"/>
      <c r="AY9" s="621"/>
      <c r="AZ9" s="621"/>
      <c r="BA9" s="621"/>
      <c r="BB9" s="621"/>
      <c r="BC9" s="621"/>
      <c r="BD9" s="621"/>
      <c r="BE9" s="621"/>
      <c r="BF9" s="622"/>
      <c r="BG9" s="623">
        <v>115499</v>
      </c>
      <c r="BH9" s="624"/>
      <c r="BI9" s="624"/>
      <c r="BJ9" s="624"/>
      <c r="BK9" s="624"/>
      <c r="BL9" s="624"/>
      <c r="BM9" s="624"/>
      <c r="BN9" s="625"/>
      <c r="BO9" s="649">
        <v>39.1</v>
      </c>
      <c r="BP9" s="649"/>
      <c r="BQ9" s="649"/>
      <c r="BR9" s="649"/>
      <c r="BS9" s="650" t="s">
        <v>127</v>
      </c>
      <c r="BT9" s="650"/>
      <c r="BU9" s="650"/>
      <c r="BV9" s="650"/>
      <c r="BW9" s="650"/>
      <c r="BX9" s="650"/>
      <c r="BY9" s="650"/>
      <c r="BZ9" s="650"/>
      <c r="CA9" s="650"/>
      <c r="CB9" s="695"/>
      <c r="CD9" s="620" t="s">
        <v>246</v>
      </c>
      <c r="CE9" s="621"/>
      <c r="CF9" s="621"/>
      <c r="CG9" s="621"/>
      <c r="CH9" s="621"/>
      <c r="CI9" s="621"/>
      <c r="CJ9" s="621"/>
      <c r="CK9" s="621"/>
      <c r="CL9" s="621"/>
      <c r="CM9" s="621"/>
      <c r="CN9" s="621"/>
      <c r="CO9" s="621"/>
      <c r="CP9" s="621"/>
      <c r="CQ9" s="622"/>
      <c r="CR9" s="623">
        <v>493748</v>
      </c>
      <c r="CS9" s="624"/>
      <c r="CT9" s="624"/>
      <c r="CU9" s="624"/>
      <c r="CV9" s="624"/>
      <c r="CW9" s="624"/>
      <c r="CX9" s="624"/>
      <c r="CY9" s="625"/>
      <c r="CZ9" s="649">
        <v>9.9</v>
      </c>
      <c r="DA9" s="649"/>
      <c r="DB9" s="649"/>
      <c r="DC9" s="649"/>
      <c r="DD9" s="629">
        <v>20368</v>
      </c>
      <c r="DE9" s="624"/>
      <c r="DF9" s="624"/>
      <c r="DG9" s="624"/>
      <c r="DH9" s="624"/>
      <c r="DI9" s="624"/>
      <c r="DJ9" s="624"/>
      <c r="DK9" s="624"/>
      <c r="DL9" s="624"/>
      <c r="DM9" s="624"/>
      <c r="DN9" s="624"/>
      <c r="DO9" s="624"/>
      <c r="DP9" s="625"/>
      <c r="DQ9" s="629">
        <v>411513</v>
      </c>
      <c r="DR9" s="624"/>
      <c r="DS9" s="624"/>
      <c r="DT9" s="624"/>
      <c r="DU9" s="624"/>
      <c r="DV9" s="624"/>
      <c r="DW9" s="624"/>
      <c r="DX9" s="624"/>
      <c r="DY9" s="624"/>
      <c r="DZ9" s="624"/>
      <c r="EA9" s="624"/>
      <c r="EB9" s="624"/>
      <c r="EC9" s="659"/>
    </row>
    <row r="10" spans="2:143" ht="11.25" customHeight="1">
      <c r="B10" s="620" t="s">
        <v>247</v>
      </c>
      <c r="C10" s="621"/>
      <c r="D10" s="621"/>
      <c r="E10" s="621"/>
      <c r="F10" s="621"/>
      <c r="G10" s="621"/>
      <c r="H10" s="621"/>
      <c r="I10" s="621"/>
      <c r="J10" s="621"/>
      <c r="K10" s="621"/>
      <c r="L10" s="621"/>
      <c r="M10" s="621"/>
      <c r="N10" s="621"/>
      <c r="O10" s="621"/>
      <c r="P10" s="621"/>
      <c r="Q10" s="622"/>
      <c r="R10" s="623" t="s">
        <v>127</v>
      </c>
      <c r="S10" s="624"/>
      <c r="T10" s="624"/>
      <c r="U10" s="624"/>
      <c r="V10" s="624"/>
      <c r="W10" s="624"/>
      <c r="X10" s="624"/>
      <c r="Y10" s="625"/>
      <c r="Z10" s="649" t="s">
        <v>127</v>
      </c>
      <c r="AA10" s="649"/>
      <c r="AB10" s="649"/>
      <c r="AC10" s="649"/>
      <c r="AD10" s="650" t="s">
        <v>127</v>
      </c>
      <c r="AE10" s="650"/>
      <c r="AF10" s="650"/>
      <c r="AG10" s="650"/>
      <c r="AH10" s="650"/>
      <c r="AI10" s="650"/>
      <c r="AJ10" s="650"/>
      <c r="AK10" s="650"/>
      <c r="AL10" s="626" t="s">
        <v>127</v>
      </c>
      <c r="AM10" s="627"/>
      <c r="AN10" s="627"/>
      <c r="AO10" s="651"/>
      <c r="AP10" s="620" t="s">
        <v>248</v>
      </c>
      <c r="AQ10" s="621"/>
      <c r="AR10" s="621"/>
      <c r="AS10" s="621"/>
      <c r="AT10" s="621"/>
      <c r="AU10" s="621"/>
      <c r="AV10" s="621"/>
      <c r="AW10" s="621"/>
      <c r="AX10" s="621"/>
      <c r="AY10" s="621"/>
      <c r="AZ10" s="621"/>
      <c r="BA10" s="621"/>
      <c r="BB10" s="621"/>
      <c r="BC10" s="621"/>
      <c r="BD10" s="621"/>
      <c r="BE10" s="621"/>
      <c r="BF10" s="622"/>
      <c r="BG10" s="623">
        <v>6978</v>
      </c>
      <c r="BH10" s="624"/>
      <c r="BI10" s="624"/>
      <c r="BJ10" s="624"/>
      <c r="BK10" s="624"/>
      <c r="BL10" s="624"/>
      <c r="BM10" s="624"/>
      <c r="BN10" s="625"/>
      <c r="BO10" s="649">
        <v>2.4</v>
      </c>
      <c r="BP10" s="649"/>
      <c r="BQ10" s="649"/>
      <c r="BR10" s="649"/>
      <c r="BS10" s="650" t="s">
        <v>127</v>
      </c>
      <c r="BT10" s="650"/>
      <c r="BU10" s="650"/>
      <c r="BV10" s="650"/>
      <c r="BW10" s="650"/>
      <c r="BX10" s="650"/>
      <c r="BY10" s="650"/>
      <c r="BZ10" s="650"/>
      <c r="CA10" s="650"/>
      <c r="CB10" s="695"/>
      <c r="CD10" s="620" t="s">
        <v>249</v>
      </c>
      <c r="CE10" s="621"/>
      <c r="CF10" s="621"/>
      <c r="CG10" s="621"/>
      <c r="CH10" s="621"/>
      <c r="CI10" s="621"/>
      <c r="CJ10" s="621"/>
      <c r="CK10" s="621"/>
      <c r="CL10" s="621"/>
      <c r="CM10" s="621"/>
      <c r="CN10" s="621"/>
      <c r="CO10" s="621"/>
      <c r="CP10" s="621"/>
      <c r="CQ10" s="622"/>
      <c r="CR10" s="623" t="s">
        <v>127</v>
      </c>
      <c r="CS10" s="624"/>
      <c r="CT10" s="624"/>
      <c r="CU10" s="624"/>
      <c r="CV10" s="624"/>
      <c r="CW10" s="624"/>
      <c r="CX10" s="624"/>
      <c r="CY10" s="625"/>
      <c r="CZ10" s="649" t="s">
        <v>127</v>
      </c>
      <c r="DA10" s="649"/>
      <c r="DB10" s="649"/>
      <c r="DC10" s="649"/>
      <c r="DD10" s="629" t="s">
        <v>127</v>
      </c>
      <c r="DE10" s="624"/>
      <c r="DF10" s="624"/>
      <c r="DG10" s="624"/>
      <c r="DH10" s="624"/>
      <c r="DI10" s="624"/>
      <c r="DJ10" s="624"/>
      <c r="DK10" s="624"/>
      <c r="DL10" s="624"/>
      <c r="DM10" s="624"/>
      <c r="DN10" s="624"/>
      <c r="DO10" s="624"/>
      <c r="DP10" s="625"/>
      <c r="DQ10" s="629" t="s">
        <v>127</v>
      </c>
      <c r="DR10" s="624"/>
      <c r="DS10" s="624"/>
      <c r="DT10" s="624"/>
      <c r="DU10" s="624"/>
      <c r="DV10" s="624"/>
      <c r="DW10" s="624"/>
      <c r="DX10" s="624"/>
      <c r="DY10" s="624"/>
      <c r="DZ10" s="624"/>
      <c r="EA10" s="624"/>
      <c r="EB10" s="624"/>
      <c r="EC10" s="659"/>
    </row>
    <row r="11" spans="2:143" ht="11.25" customHeight="1">
      <c r="B11" s="620" t="s">
        <v>250</v>
      </c>
      <c r="C11" s="621"/>
      <c r="D11" s="621"/>
      <c r="E11" s="621"/>
      <c r="F11" s="621"/>
      <c r="G11" s="621"/>
      <c r="H11" s="621"/>
      <c r="I11" s="621"/>
      <c r="J11" s="621"/>
      <c r="K11" s="621"/>
      <c r="L11" s="621"/>
      <c r="M11" s="621"/>
      <c r="N11" s="621"/>
      <c r="O11" s="621"/>
      <c r="P11" s="621"/>
      <c r="Q11" s="622"/>
      <c r="R11" s="623">
        <v>86337</v>
      </c>
      <c r="S11" s="624"/>
      <c r="T11" s="624"/>
      <c r="U11" s="624"/>
      <c r="V11" s="624"/>
      <c r="W11" s="624"/>
      <c r="X11" s="624"/>
      <c r="Y11" s="625"/>
      <c r="Z11" s="626">
        <v>1.7</v>
      </c>
      <c r="AA11" s="627"/>
      <c r="AB11" s="627"/>
      <c r="AC11" s="628"/>
      <c r="AD11" s="629">
        <v>86337</v>
      </c>
      <c r="AE11" s="624"/>
      <c r="AF11" s="624"/>
      <c r="AG11" s="624"/>
      <c r="AH11" s="624"/>
      <c r="AI11" s="624"/>
      <c r="AJ11" s="624"/>
      <c r="AK11" s="625"/>
      <c r="AL11" s="626">
        <v>3</v>
      </c>
      <c r="AM11" s="627"/>
      <c r="AN11" s="627"/>
      <c r="AO11" s="651"/>
      <c r="AP11" s="620" t="s">
        <v>251</v>
      </c>
      <c r="AQ11" s="621"/>
      <c r="AR11" s="621"/>
      <c r="AS11" s="621"/>
      <c r="AT11" s="621"/>
      <c r="AU11" s="621"/>
      <c r="AV11" s="621"/>
      <c r="AW11" s="621"/>
      <c r="AX11" s="621"/>
      <c r="AY11" s="621"/>
      <c r="AZ11" s="621"/>
      <c r="BA11" s="621"/>
      <c r="BB11" s="621"/>
      <c r="BC11" s="621"/>
      <c r="BD11" s="621"/>
      <c r="BE11" s="621"/>
      <c r="BF11" s="622"/>
      <c r="BG11" s="623">
        <v>8516</v>
      </c>
      <c r="BH11" s="624"/>
      <c r="BI11" s="624"/>
      <c r="BJ11" s="624"/>
      <c r="BK11" s="624"/>
      <c r="BL11" s="624"/>
      <c r="BM11" s="624"/>
      <c r="BN11" s="625"/>
      <c r="BO11" s="649">
        <v>2.9</v>
      </c>
      <c r="BP11" s="649"/>
      <c r="BQ11" s="649"/>
      <c r="BR11" s="649"/>
      <c r="BS11" s="650" t="s">
        <v>127</v>
      </c>
      <c r="BT11" s="650"/>
      <c r="BU11" s="650"/>
      <c r="BV11" s="650"/>
      <c r="BW11" s="650"/>
      <c r="BX11" s="650"/>
      <c r="BY11" s="650"/>
      <c r="BZ11" s="650"/>
      <c r="CA11" s="650"/>
      <c r="CB11" s="695"/>
      <c r="CD11" s="620" t="s">
        <v>252</v>
      </c>
      <c r="CE11" s="621"/>
      <c r="CF11" s="621"/>
      <c r="CG11" s="621"/>
      <c r="CH11" s="621"/>
      <c r="CI11" s="621"/>
      <c r="CJ11" s="621"/>
      <c r="CK11" s="621"/>
      <c r="CL11" s="621"/>
      <c r="CM11" s="621"/>
      <c r="CN11" s="621"/>
      <c r="CO11" s="621"/>
      <c r="CP11" s="621"/>
      <c r="CQ11" s="622"/>
      <c r="CR11" s="623">
        <v>549819</v>
      </c>
      <c r="CS11" s="624"/>
      <c r="CT11" s="624"/>
      <c r="CU11" s="624"/>
      <c r="CV11" s="624"/>
      <c r="CW11" s="624"/>
      <c r="CX11" s="624"/>
      <c r="CY11" s="625"/>
      <c r="CZ11" s="649">
        <v>11.1</v>
      </c>
      <c r="DA11" s="649"/>
      <c r="DB11" s="649"/>
      <c r="DC11" s="649"/>
      <c r="DD11" s="629">
        <v>57592</v>
      </c>
      <c r="DE11" s="624"/>
      <c r="DF11" s="624"/>
      <c r="DG11" s="624"/>
      <c r="DH11" s="624"/>
      <c r="DI11" s="624"/>
      <c r="DJ11" s="624"/>
      <c r="DK11" s="624"/>
      <c r="DL11" s="624"/>
      <c r="DM11" s="624"/>
      <c r="DN11" s="624"/>
      <c r="DO11" s="624"/>
      <c r="DP11" s="625"/>
      <c r="DQ11" s="629">
        <v>259129</v>
      </c>
      <c r="DR11" s="624"/>
      <c r="DS11" s="624"/>
      <c r="DT11" s="624"/>
      <c r="DU11" s="624"/>
      <c r="DV11" s="624"/>
      <c r="DW11" s="624"/>
      <c r="DX11" s="624"/>
      <c r="DY11" s="624"/>
      <c r="DZ11" s="624"/>
      <c r="EA11" s="624"/>
      <c r="EB11" s="624"/>
      <c r="EC11" s="659"/>
    </row>
    <row r="12" spans="2:143" ht="11.25" customHeight="1">
      <c r="B12" s="620" t="s">
        <v>253</v>
      </c>
      <c r="C12" s="621"/>
      <c r="D12" s="621"/>
      <c r="E12" s="621"/>
      <c r="F12" s="621"/>
      <c r="G12" s="621"/>
      <c r="H12" s="621"/>
      <c r="I12" s="621"/>
      <c r="J12" s="621"/>
      <c r="K12" s="621"/>
      <c r="L12" s="621"/>
      <c r="M12" s="621"/>
      <c r="N12" s="621"/>
      <c r="O12" s="621"/>
      <c r="P12" s="621"/>
      <c r="Q12" s="622"/>
      <c r="R12" s="623" t="s">
        <v>127</v>
      </c>
      <c r="S12" s="624"/>
      <c r="T12" s="624"/>
      <c r="U12" s="624"/>
      <c r="V12" s="624"/>
      <c r="W12" s="624"/>
      <c r="X12" s="624"/>
      <c r="Y12" s="625"/>
      <c r="Z12" s="649" t="s">
        <v>127</v>
      </c>
      <c r="AA12" s="649"/>
      <c r="AB12" s="649"/>
      <c r="AC12" s="649"/>
      <c r="AD12" s="650" t="s">
        <v>127</v>
      </c>
      <c r="AE12" s="650"/>
      <c r="AF12" s="650"/>
      <c r="AG12" s="650"/>
      <c r="AH12" s="650"/>
      <c r="AI12" s="650"/>
      <c r="AJ12" s="650"/>
      <c r="AK12" s="650"/>
      <c r="AL12" s="626" t="s">
        <v>127</v>
      </c>
      <c r="AM12" s="627"/>
      <c r="AN12" s="627"/>
      <c r="AO12" s="651"/>
      <c r="AP12" s="620" t="s">
        <v>254</v>
      </c>
      <c r="AQ12" s="621"/>
      <c r="AR12" s="621"/>
      <c r="AS12" s="621"/>
      <c r="AT12" s="621"/>
      <c r="AU12" s="621"/>
      <c r="AV12" s="621"/>
      <c r="AW12" s="621"/>
      <c r="AX12" s="621"/>
      <c r="AY12" s="621"/>
      <c r="AZ12" s="621"/>
      <c r="BA12" s="621"/>
      <c r="BB12" s="621"/>
      <c r="BC12" s="621"/>
      <c r="BD12" s="621"/>
      <c r="BE12" s="621"/>
      <c r="BF12" s="622"/>
      <c r="BG12" s="623">
        <v>115397</v>
      </c>
      <c r="BH12" s="624"/>
      <c r="BI12" s="624"/>
      <c r="BJ12" s="624"/>
      <c r="BK12" s="624"/>
      <c r="BL12" s="624"/>
      <c r="BM12" s="624"/>
      <c r="BN12" s="625"/>
      <c r="BO12" s="649">
        <v>39.1</v>
      </c>
      <c r="BP12" s="649"/>
      <c r="BQ12" s="649"/>
      <c r="BR12" s="649"/>
      <c r="BS12" s="650" t="s">
        <v>127</v>
      </c>
      <c r="BT12" s="650"/>
      <c r="BU12" s="650"/>
      <c r="BV12" s="650"/>
      <c r="BW12" s="650"/>
      <c r="BX12" s="650"/>
      <c r="BY12" s="650"/>
      <c r="BZ12" s="650"/>
      <c r="CA12" s="650"/>
      <c r="CB12" s="695"/>
      <c r="CD12" s="620" t="s">
        <v>255</v>
      </c>
      <c r="CE12" s="621"/>
      <c r="CF12" s="621"/>
      <c r="CG12" s="621"/>
      <c r="CH12" s="621"/>
      <c r="CI12" s="621"/>
      <c r="CJ12" s="621"/>
      <c r="CK12" s="621"/>
      <c r="CL12" s="621"/>
      <c r="CM12" s="621"/>
      <c r="CN12" s="621"/>
      <c r="CO12" s="621"/>
      <c r="CP12" s="621"/>
      <c r="CQ12" s="622"/>
      <c r="CR12" s="623">
        <v>157416</v>
      </c>
      <c r="CS12" s="624"/>
      <c r="CT12" s="624"/>
      <c r="CU12" s="624"/>
      <c r="CV12" s="624"/>
      <c r="CW12" s="624"/>
      <c r="CX12" s="624"/>
      <c r="CY12" s="625"/>
      <c r="CZ12" s="649">
        <v>3.2</v>
      </c>
      <c r="DA12" s="649"/>
      <c r="DB12" s="649"/>
      <c r="DC12" s="649"/>
      <c r="DD12" s="629" t="s">
        <v>127</v>
      </c>
      <c r="DE12" s="624"/>
      <c r="DF12" s="624"/>
      <c r="DG12" s="624"/>
      <c r="DH12" s="624"/>
      <c r="DI12" s="624"/>
      <c r="DJ12" s="624"/>
      <c r="DK12" s="624"/>
      <c r="DL12" s="624"/>
      <c r="DM12" s="624"/>
      <c r="DN12" s="624"/>
      <c r="DO12" s="624"/>
      <c r="DP12" s="625"/>
      <c r="DQ12" s="629">
        <v>99649</v>
      </c>
      <c r="DR12" s="624"/>
      <c r="DS12" s="624"/>
      <c r="DT12" s="624"/>
      <c r="DU12" s="624"/>
      <c r="DV12" s="624"/>
      <c r="DW12" s="624"/>
      <c r="DX12" s="624"/>
      <c r="DY12" s="624"/>
      <c r="DZ12" s="624"/>
      <c r="EA12" s="624"/>
      <c r="EB12" s="624"/>
      <c r="EC12" s="659"/>
    </row>
    <row r="13" spans="2:143" ht="11.25" customHeight="1">
      <c r="B13" s="620" t="s">
        <v>256</v>
      </c>
      <c r="C13" s="621"/>
      <c r="D13" s="621"/>
      <c r="E13" s="621"/>
      <c r="F13" s="621"/>
      <c r="G13" s="621"/>
      <c r="H13" s="621"/>
      <c r="I13" s="621"/>
      <c r="J13" s="621"/>
      <c r="K13" s="621"/>
      <c r="L13" s="621"/>
      <c r="M13" s="621"/>
      <c r="N13" s="621"/>
      <c r="O13" s="621"/>
      <c r="P13" s="621"/>
      <c r="Q13" s="622"/>
      <c r="R13" s="623" t="s">
        <v>127</v>
      </c>
      <c r="S13" s="624"/>
      <c r="T13" s="624"/>
      <c r="U13" s="624"/>
      <c r="V13" s="624"/>
      <c r="W13" s="624"/>
      <c r="X13" s="624"/>
      <c r="Y13" s="625"/>
      <c r="Z13" s="649" t="s">
        <v>127</v>
      </c>
      <c r="AA13" s="649"/>
      <c r="AB13" s="649"/>
      <c r="AC13" s="649"/>
      <c r="AD13" s="650" t="s">
        <v>127</v>
      </c>
      <c r="AE13" s="650"/>
      <c r="AF13" s="650"/>
      <c r="AG13" s="650"/>
      <c r="AH13" s="650"/>
      <c r="AI13" s="650"/>
      <c r="AJ13" s="650"/>
      <c r="AK13" s="650"/>
      <c r="AL13" s="626" t="s">
        <v>127</v>
      </c>
      <c r="AM13" s="627"/>
      <c r="AN13" s="627"/>
      <c r="AO13" s="651"/>
      <c r="AP13" s="620" t="s">
        <v>257</v>
      </c>
      <c r="AQ13" s="621"/>
      <c r="AR13" s="621"/>
      <c r="AS13" s="621"/>
      <c r="AT13" s="621"/>
      <c r="AU13" s="621"/>
      <c r="AV13" s="621"/>
      <c r="AW13" s="621"/>
      <c r="AX13" s="621"/>
      <c r="AY13" s="621"/>
      <c r="AZ13" s="621"/>
      <c r="BA13" s="621"/>
      <c r="BB13" s="621"/>
      <c r="BC13" s="621"/>
      <c r="BD13" s="621"/>
      <c r="BE13" s="621"/>
      <c r="BF13" s="622"/>
      <c r="BG13" s="623">
        <v>113898</v>
      </c>
      <c r="BH13" s="624"/>
      <c r="BI13" s="624"/>
      <c r="BJ13" s="624"/>
      <c r="BK13" s="624"/>
      <c r="BL13" s="624"/>
      <c r="BM13" s="624"/>
      <c r="BN13" s="625"/>
      <c r="BO13" s="649">
        <v>38.6</v>
      </c>
      <c r="BP13" s="649"/>
      <c r="BQ13" s="649"/>
      <c r="BR13" s="649"/>
      <c r="BS13" s="650" t="s">
        <v>127</v>
      </c>
      <c r="BT13" s="650"/>
      <c r="BU13" s="650"/>
      <c r="BV13" s="650"/>
      <c r="BW13" s="650"/>
      <c r="BX13" s="650"/>
      <c r="BY13" s="650"/>
      <c r="BZ13" s="650"/>
      <c r="CA13" s="650"/>
      <c r="CB13" s="695"/>
      <c r="CD13" s="620" t="s">
        <v>258</v>
      </c>
      <c r="CE13" s="621"/>
      <c r="CF13" s="621"/>
      <c r="CG13" s="621"/>
      <c r="CH13" s="621"/>
      <c r="CI13" s="621"/>
      <c r="CJ13" s="621"/>
      <c r="CK13" s="621"/>
      <c r="CL13" s="621"/>
      <c r="CM13" s="621"/>
      <c r="CN13" s="621"/>
      <c r="CO13" s="621"/>
      <c r="CP13" s="621"/>
      <c r="CQ13" s="622"/>
      <c r="CR13" s="623">
        <v>740657</v>
      </c>
      <c r="CS13" s="624"/>
      <c r="CT13" s="624"/>
      <c r="CU13" s="624"/>
      <c r="CV13" s="624"/>
      <c r="CW13" s="624"/>
      <c r="CX13" s="624"/>
      <c r="CY13" s="625"/>
      <c r="CZ13" s="649">
        <v>14.9</v>
      </c>
      <c r="DA13" s="649"/>
      <c r="DB13" s="649"/>
      <c r="DC13" s="649"/>
      <c r="DD13" s="629">
        <v>474937</v>
      </c>
      <c r="DE13" s="624"/>
      <c r="DF13" s="624"/>
      <c r="DG13" s="624"/>
      <c r="DH13" s="624"/>
      <c r="DI13" s="624"/>
      <c r="DJ13" s="624"/>
      <c r="DK13" s="624"/>
      <c r="DL13" s="624"/>
      <c r="DM13" s="624"/>
      <c r="DN13" s="624"/>
      <c r="DO13" s="624"/>
      <c r="DP13" s="625"/>
      <c r="DQ13" s="629">
        <v>349549</v>
      </c>
      <c r="DR13" s="624"/>
      <c r="DS13" s="624"/>
      <c r="DT13" s="624"/>
      <c r="DU13" s="624"/>
      <c r="DV13" s="624"/>
      <c r="DW13" s="624"/>
      <c r="DX13" s="624"/>
      <c r="DY13" s="624"/>
      <c r="DZ13" s="624"/>
      <c r="EA13" s="624"/>
      <c r="EB13" s="624"/>
      <c r="EC13" s="659"/>
    </row>
    <row r="14" spans="2:143" ht="11.25" customHeight="1">
      <c r="B14" s="620" t="s">
        <v>259</v>
      </c>
      <c r="C14" s="621"/>
      <c r="D14" s="621"/>
      <c r="E14" s="621"/>
      <c r="F14" s="621"/>
      <c r="G14" s="621"/>
      <c r="H14" s="621"/>
      <c r="I14" s="621"/>
      <c r="J14" s="621"/>
      <c r="K14" s="621"/>
      <c r="L14" s="621"/>
      <c r="M14" s="621"/>
      <c r="N14" s="621"/>
      <c r="O14" s="621"/>
      <c r="P14" s="621"/>
      <c r="Q14" s="622"/>
      <c r="R14" s="623" t="s">
        <v>127</v>
      </c>
      <c r="S14" s="624"/>
      <c r="T14" s="624"/>
      <c r="U14" s="624"/>
      <c r="V14" s="624"/>
      <c r="W14" s="624"/>
      <c r="X14" s="624"/>
      <c r="Y14" s="625"/>
      <c r="Z14" s="649" t="s">
        <v>127</v>
      </c>
      <c r="AA14" s="649"/>
      <c r="AB14" s="649"/>
      <c r="AC14" s="649"/>
      <c r="AD14" s="650" t="s">
        <v>127</v>
      </c>
      <c r="AE14" s="650"/>
      <c r="AF14" s="650"/>
      <c r="AG14" s="650"/>
      <c r="AH14" s="650"/>
      <c r="AI14" s="650"/>
      <c r="AJ14" s="650"/>
      <c r="AK14" s="650"/>
      <c r="AL14" s="626" t="s">
        <v>127</v>
      </c>
      <c r="AM14" s="627"/>
      <c r="AN14" s="627"/>
      <c r="AO14" s="651"/>
      <c r="AP14" s="620" t="s">
        <v>260</v>
      </c>
      <c r="AQ14" s="621"/>
      <c r="AR14" s="621"/>
      <c r="AS14" s="621"/>
      <c r="AT14" s="621"/>
      <c r="AU14" s="621"/>
      <c r="AV14" s="621"/>
      <c r="AW14" s="621"/>
      <c r="AX14" s="621"/>
      <c r="AY14" s="621"/>
      <c r="AZ14" s="621"/>
      <c r="BA14" s="621"/>
      <c r="BB14" s="621"/>
      <c r="BC14" s="621"/>
      <c r="BD14" s="621"/>
      <c r="BE14" s="621"/>
      <c r="BF14" s="622"/>
      <c r="BG14" s="623">
        <v>13660</v>
      </c>
      <c r="BH14" s="624"/>
      <c r="BI14" s="624"/>
      <c r="BJ14" s="624"/>
      <c r="BK14" s="624"/>
      <c r="BL14" s="624"/>
      <c r="BM14" s="624"/>
      <c r="BN14" s="625"/>
      <c r="BO14" s="649">
        <v>4.5999999999999996</v>
      </c>
      <c r="BP14" s="649"/>
      <c r="BQ14" s="649"/>
      <c r="BR14" s="649"/>
      <c r="BS14" s="650" t="s">
        <v>127</v>
      </c>
      <c r="BT14" s="650"/>
      <c r="BU14" s="650"/>
      <c r="BV14" s="650"/>
      <c r="BW14" s="650"/>
      <c r="BX14" s="650"/>
      <c r="BY14" s="650"/>
      <c r="BZ14" s="650"/>
      <c r="CA14" s="650"/>
      <c r="CB14" s="695"/>
      <c r="CD14" s="620" t="s">
        <v>261</v>
      </c>
      <c r="CE14" s="621"/>
      <c r="CF14" s="621"/>
      <c r="CG14" s="621"/>
      <c r="CH14" s="621"/>
      <c r="CI14" s="621"/>
      <c r="CJ14" s="621"/>
      <c r="CK14" s="621"/>
      <c r="CL14" s="621"/>
      <c r="CM14" s="621"/>
      <c r="CN14" s="621"/>
      <c r="CO14" s="621"/>
      <c r="CP14" s="621"/>
      <c r="CQ14" s="622"/>
      <c r="CR14" s="623">
        <v>153427</v>
      </c>
      <c r="CS14" s="624"/>
      <c r="CT14" s="624"/>
      <c r="CU14" s="624"/>
      <c r="CV14" s="624"/>
      <c r="CW14" s="624"/>
      <c r="CX14" s="624"/>
      <c r="CY14" s="625"/>
      <c r="CZ14" s="649">
        <v>3.1</v>
      </c>
      <c r="DA14" s="649"/>
      <c r="DB14" s="649"/>
      <c r="DC14" s="649"/>
      <c r="DD14" s="629" t="s">
        <v>127</v>
      </c>
      <c r="DE14" s="624"/>
      <c r="DF14" s="624"/>
      <c r="DG14" s="624"/>
      <c r="DH14" s="624"/>
      <c r="DI14" s="624"/>
      <c r="DJ14" s="624"/>
      <c r="DK14" s="624"/>
      <c r="DL14" s="624"/>
      <c r="DM14" s="624"/>
      <c r="DN14" s="624"/>
      <c r="DO14" s="624"/>
      <c r="DP14" s="625"/>
      <c r="DQ14" s="629">
        <v>153427</v>
      </c>
      <c r="DR14" s="624"/>
      <c r="DS14" s="624"/>
      <c r="DT14" s="624"/>
      <c r="DU14" s="624"/>
      <c r="DV14" s="624"/>
      <c r="DW14" s="624"/>
      <c r="DX14" s="624"/>
      <c r="DY14" s="624"/>
      <c r="DZ14" s="624"/>
      <c r="EA14" s="624"/>
      <c r="EB14" s="624"/>
      <c r="EC14" s="659"/>
    </row>
    <row r="15" spans="2:143" ht="11.25" customHeight="1">
      <c r="B15" s="620" t="s">
        <v>262</v>
      </c>
      <c r="C15" s="621"/>
      <c r="D15" s="621"/>
      <c r="E15" s="621"/>
      <c r="F15" s="621"/>
      <c r="G15" s="621"/>
      <c r="H15" s="621"/>
      <c r="I15" s="621"/>
      <c r="J15" s="621"/>
      <c r="K15" s="621"/>
      <c r="L15" s="621"/>
      <c r="M15" s="621"/>
      <c r="N15" s="621"/>
      <c r="O15" s="621"/>
      <c r="P15" s="621"/>
      <c r="Q15" s="622"/>
      <c r="R15" s="623" t="s">
        <v>127</v>
      </c>
      <c r="S15" s="624"/>
      <c r="T15" s="624"/>
      <c r="U15" s="624"/>
      <c r="V15" s="624"/>
      <c r="W15" s="624"/>
      <c r="X15" s="624"/>
      <c r="Y15" s="625"/>
      <c r="Z15" s="649" t="s">
        <v>127</v>
      </c>
      <c r="AA15" s="649"/>
      <c r="AB15" s="649"/>
      <c r="AC15" s="649"/>
      <c r="AD15" s="650" t="s">
        <v>127</v>
      </c>
      <c r="AE15" s="650"/>
      <c r="AF15" s="650"/>
      <c r="AG15" s="650"/>
      <c r="AH15" s="650"/>
      <c r="AI15" s="650"/>
      <c r="AJ15" s="650"/>
      <c r="AK15" s="650"/>
      <c r="AL15" s="626" t="s">
        <v>127</v>
      </c>
      <c r="AM15" s="627"/>
      <c r="AN15" s="627"/>
      <c r="AO15" s="651"/>
      <c r="AP15" s="620" t="s">
        <v>263</v>
      </c>
      <c r="AQ15" s="621"/>
      <c r="AR15" s="621"/>
      <c r="AS15" s="621"/>
      <c r="AT15" s="621"/>
      <c r="AU15" s="621"/>
      <c r="AV15" s="621"/>
      <c r="AW15" s="621"/>
      <c r="AX15" s="621"/>
      <c r="AY15" s="621"/>
      <c r="AZ15" s="621"/>
      <c r="BA15" s="621"/>
      <c r="BB15" s="621"/>
      <c r="BC15" s="621"/>
      <c r="BD15" s="621"/>
      <c r="BE15" s="621"/>
      <c r="BF15" s="622"/>
      <c r="BG15" s="623">
        <v>29903</v>
      </c>
      <c r="BH15" s="624"/>
      <c r="BI15" s="624"/>
      <c r="BJ15" s="624"/>
      <c r="BK15" s="624"/>
      <c r="BL15" s="624"/>
      <c r="BM15" s="624"/>
      <c r="BN15" s="625"/>
      <c r="BO15" s="649">
        <v>10.1</v>
      </c>
      <c r="BP15" s="649"/>
      <c r="BQ15" s="649"/>
      <c r="BR15" s="649"/>
      <c r="BS15" s="650" t="s">
        <v>127</v>
      </c>
      <c r="BT15" s="650"/>
      <c r="BU15" s="650"/>
      <c r="BV15" s="650"/>
      <c r="BW15" s="650"/>
      <c r="BX15" s="650"/>
      <c r="BY15" s="650"/>
      <c r="BZ15" s="650"/>
      <c r="CA15" s="650"/>
      <c r="CB15" s="695"/>
      <c r="CD15" s="620" t="s">
        <v>264</v>
      </c>
      <c r="CE15" s="621"/>
      <c r="CF15" s="621"/>
      <c r="CG15" s="621"/>
      <c r="CH15" s="621"/>
      <c r="CI15" s="621"/>
      <c r="CJ15" s="621"/>
      <c r="CK15" s="621"/>
      <c r="CL15" s="621"/>
      <c r="CM15" s="621"/>
      <c r="CN15" s="621"/>
      <c r="CO15" s="621"/>
      <c r="CP15" s="621"/>
      <c r="CQ15" s="622"/>
      <c r="CR15" s="623">
        <v>402584</v>
      </c>
      <c r="CS15" s="624"/>
      <c r="CT15" s="624"/>
      <c r="CU15" s="624"/>
      <c r="CV15" s="624"/>
      <c r="CW15" s="624"/>
      <c r="CX15" s="624"/>
      <c r="CY15" s="625"/>
      <c r="CZ15" s="649">
        <v>8.1</v>
      </c>
      <c r="DA15" s="649"/>
      <c r="DB15" s="649"/>
      <c r="DC15" s="649"/>
      <c r="DD15" s="629">
        <v>58048</v>
      </c>
      <c r="DE15" s="624"/>
      <c r="DF15" s="624"/>
      <c r="DG15" s="624"/>
      <c r="DH15" s="624"/>
      <c r="DI15" s="624"/>
      <c r="DJ15" s="624"/>
      <c r="DK15" s="624"/>
      <c r="DL15" s="624"/>
      <c r="DM15" s="624"/>
      <c r="DN15" s="624"/>
      <c r="DO15" s="624"/>
      <c r="DP15" s="625"/>
      <c r="DQ15" s="629">
        <v>334178</v>
      </c>
      <c r="DR15" s="624"/>
      <c r="DS15" s="624"/>
      <c r="DT15" s="624"/>
      <c r="DU15" s="624"/>
      <c r="DV15" s="624"/>
      <c r="DW15" s="624"/>
      <c r="DX15" s="624"/>
      <c r="DY15" s="624"/>
      <c r="DZ15" s="624"/>
      <c r="EA15" s="624"/>
      <c r="EB15" s="624"/>
      <c r="EC15" s="659"/>
    </row>
    <row r="16" spans="2:143" ht="11.25" customHeight="1">
      <c r="B16" s="620" t="s">
        <v>265</v>
      </c>
      <c r="C16" s="621"/>
      <c r="D16" s="621"/>
      <c r="E16" s="621"/>
      <c r="F16" s="621"/>
      <c r="G16" s="621"/>
      <c r="H16" s="621"/>
      <c r="I16" s="621"/>
      <c r="J16" s="621"/>
      <c r="K16" s="621"/>
      <c r="L16" s="621"/>
      <c r="M16" s="621"/>
      <c r="N16" s="621"/>
      <c r="O16" s="621"/>
      <c r="P16" s="621"/>
      <c r="Q16" s="622"/>
      <c r="R16" s="623">
        <v>7079</v>
      </c>
      <c r="S16" s="624"/>
      <c r="T16" s="624"/>
      <c r="U16" s="624"/>
      <c r="V16" s="624"/>
      <c r="W16" s="624"/>
      <c r="X16" s="624"/>
      <c r="Y16" s="625"/>
      <c r="Z16" s="649">
        <v>0.1</v>
      </c>
      <c r="AA16" s="649"/>
      <c r="AB16" s="649"/>
      <c r="AC16" s="649"/>
      <c r="AD16" s="650">
        <v>7079</v>
      </c>
      <c r="AE16" s="650"/>
      <c r="AF16" s="650"/>
      <c r="AG16" s="650"/>
      <c r="AH16" s="650"/>
      <c r="AI16" s="650"/>
      <c r="AJ16" s="650"/>
      <c r="AK16" s="650"/>
      <c r="AL16" s="626">
        <v>0.2</v>
      </c>
      <c r="AM16" s="627"/>
      <c r="AN16" s="627"/>
      <c r="AO16" s="651"/>
      <c r="AP16" s="620" t="s">
        <v>266</v>
      </c>
      <c r="AQ16" s="621"/>
      <c r="AR16" s="621"/>
      <c r="AS16" s="621"/>
      <c r="AT16" s="621"/>
      <c r="AU16" s="621"/>
      <c r="AV16" s="621"/>
      <c r="AW16" s="621"/>
      <c r="AX16" s="621"/>
      <c r="AY16" s="621"/>
      <c r="AZ16" s="621"/>
      <c r="BA16" s="621"/>
      <c r="BB16" s="621"/>
      <c r="BC16" s="621"/>
      <c r="BD16" s="621"/>
      <c r="BE16" s="621"/>
      <c r="BF16" s="622"/>
      <c r="BG16" s="623" t="s">
        <v>127</v>
      </c>
      <c r="BH16" s="624"/>
      <c r="BI16" s="624"/>
      <c r="BJ16" s="624"/>
      <c r="BK16" s="624"/>
      <c r="BL16" s="624"/>
      <c r="BM16" s="624"/>
      <c r="BN16" s="625"/>
      <c r="BO16" s="649" t="s">
        <v>127</v>
      </c>
      <c r="BP16" s="649"/>
      <c r="BQ16" s="649"/>
      <c r="BR16" s="649"/>
      <c r="BS16" s="650" t="s">
        <v>127</v>
      </c>
      <c r="BT16" s="650"/>
      <c r="BU16" s="650"/>
      <c r="BV16" s="650"/>
      <c r="BW16" s="650"/>
      <c r="BX16" s="650"/>
      <c r="BY16" s="650"/>
      <c r="BZ16" s="650"/>
      <c r="CA16" s="650"/>
      <c r="CB16" s="695"/>
      <c r="CD16" s="620" t="s">
        <v>267</v>
      </c>
      <c r="CE16" s="621"/>
      <c r="CF16" s="621"/>
      <c r="CG16" s="621"/>
      <c r="CH16" s="621"/>
      <c r="CI16" s="621"/>
      <c r="CJ16" s="621"/>
      <c r="CK16" s="621"/>
      <c r="CL16" s="621"/>
      <c r="CM16" s="621"/>
      <c r="CN16" s="621"/>
      <c r="CO16" s="621"/>
      <c r="CP16" s="621"/>
      <c r="CQ16" s="622"/>
      <c r="CR16" s="623">
        <v>20172</v>
      </c>
      <c r="CS16" s="624"/>
      <c r="CT16" s="624"/>
      <c r="CU16" s="624"/>
      <c r="CV16" s="624"/>
      <c r="CW16" s="624"/>
      <c r="CX16" s="624"/>
      <c r="CY16" s="625"/>
      <c r="CZ16" s="649">
        <v>0.4</v>
      </c>
      <c r="DA16" s="649"/>
      <c r="DB16" s="649"/>
      <c r="DC16" s="649"/>
      <c r="DD16" s="629" t="s">
        <v>127</v>
      </c>
      <c r="DE16" s="624"/>
      <c r="DF16" s="624"/>
      <c r="DG16" s="624"/>
      <c r="DH16" s="624"/>
      <c r="DI16" s="624"/>
      <c r="DJ16" s="624"/>
      <c r="DK16" s="624"/>
      <c r="DL16" s="624"/>
      <c r="DM16" s="624"/>
      <c r="DN16" s="624"/>
      <c r="DO16" s="624"/>
      <c r="DP16" s="625"/>
      <c r="DQ16" s="629">
        <v>16334</v>
      </c>
      <c r="DR16" s="624"/>
      <c r="DS16" s="624"/>
      <c r="DT16" s="624"/>
      <c r="DU16" s="624"/>
      <c r="DV16" s="624"/>
      <c r="DW16" s="624"/>
      <c r="DX16" s="624"/>
      <c r="DY16" s="624"/>
      <c r="DZ16" s="624"/>
      <c r="EA16" s="624"/>
      <c r="EB16" s="624"/>
      <c r="EC16" s="659"/>
    </row>
    <row r="17" spans="2:133" ht="11.25" customHeight="1">
      <c r="B17" s="620" t="s">
        <v>268</v>
      </c>
      <c r="C17" s="621"/>
      <c r="D17" s="621"/>
      <c r="E17" s="621"/>
      <c r="F17" s="621"/>
      <c r="G17" s="621"/>
      <c r="H17" s="621"/>
      <c r="I17" s="621"/>
      <c r="J17" s="621"/>
      <c r="K17" s="621"/>
      <c r="L17" s="621"/>
      <c r="M17" s="621"/>
      <c r="N17" s="621"/>
      <c r="O17" s="621"/>
      <c r="P17" s="621"/>
      <c r="Q17" s="622"/>
      <c r="R17" s="623">
        <v>3711</v>
      </c>
      <c r="S17" s="624"/>
      <c r="T17" s="624"/>
      <c r="U17" s="624"/>
      <c r="V17" s="624"/>
      <c r="W17" s="624"/>
      <c r="X17" s="624"/>
      <c r="Y17" s="625"/>
      <c r="Z17" s="649">
        <v>0.1</v>
      </c>
      <c r="AA17" s="649"/>
      <c r="AB17" s="649"/>
      <c r="AC17" s="649"/>
      <c r="AD17" s="650">
        <v>3711</v>
      </c>
      <c r="AE17" s="650"/>
      <c r="AF17" s="650"/>
      <c r="AG17" s="650"/>
      <c r="AH17" s="650"/>
      <c r="AI17" s="650"/>
      <c r="AJ17" s="650"/>
      <c r="AK17" s="650"/>
      <c r="AL17" s="626">
        <v>0.1</v>
      </c>
      <c r="AM17" s="627"/>
      <c r="AN17" s="627"/>
      <c r="AO17" s="651"/>
      <c r="AP17" s="620" t="s">
        <v>269</v>
      </c>
      <c r="AQ17" s="621"/>
      <c r="AR17" s="621"/>
      <c r="AS17" s="621"/>
      <c r="AT17" s="621"/>
      <c r="AU17" s="621"/>
      <c r="AV17" s="621"/>
      <c r="AW17" s="621"/>
      <c r="AX17" s="621"/>
      <c r="AY17" s="621"/>
      <c r="AZ17" s="621"/>
      <c r="BA17" s="621"/>
      <c r="BB17" s="621"/>
      <c r="BC17" s="621"/>
      <c r="BD17" s="621"/>
      <c r="BE17" s="621"/>
      <c r="BF17" s="622"/>
      <c r="BG17" s="623" t="s">
        <v>127</v>
      </c>
      <c r="BH17" s="624"/>
      <c r="BI17" s="624"/>
      <c r="BJ17" s="624"/>
      <c r="BK17" s="624"/>
      <c r="BL17" s="624"/>
      <c r="BM17" s="624"/>
      <c r="BN17" s="625"/>
      <c r="BO17" s="649" t="s">
        <v>127</v>
      </c>
      <c r="BP17" s="649"/>
      <c r="BQ17" s="649"/>
      <c r="BR17" s="649"/>
      <c r="BS17" s="650" t="s">
        <v>127</v>
      </c>
      <c r="BT17" s="650"/>
      <c r="BU17" s="650"/>
      <c r="BV17" s="650"/>
      <c r="BW17" s="650"/>
      <c r="BX17" s="650"/>
      <c r="BY17" s="650"/>
      <c r="BZ17" s="650"/>
      <c r="CA17" s="650"/>
      <c r="CB17" s="695"/>
      <c r="CD17" s="620" t="s">
        <v>270</v>
      </c>
      <c r="CE17" s="621"/>
      <c r="CF17" s="621"/>
      <c r="CG17" s="621"/>
      <c r="CH17" s="621"/>
      <c r="CI17" s="621"/>
      <c r="CJ17" s="621"/>
      <c r="CK17" s="621"/>
      <c r="CL17" s="621"/>
      <c r="CM17" s="621"/>
      <c r="CN17" s="621"/>
      <c r="CO17" s="621"/>
      <c r="CP17" s="621"/>
      <c r="CQ17" s="622"/>
      <c r="CR17" s="623">
        <v>485168</v>
      </c>
      <c r="CS17" s="624"/>
      <c r="CT17" s="624"/>
      <c r="CU17" s="624"/>
      <c r="CV17" s="624"/>
      <c r="CW17" s="624"/>
      <c r="CX17" s="624"/>
      <c r="CY17" s="625"/>
      <c r="CZ17" s="649">
        <v>9.8000000000000007</v>
      </c>
      <c r="DA17" s="649"/>
      <c r="DB17" s="649"/>
      <c r="DC17" s="649"/>
      <c r="DD17" s="629" t="s">
        <v>127</v>
      </c>
      <c r="DE17" s="624"/>
      <c r="DF17" s="624"/>
      <c r="DG17" s="624"/>
      <c r="DH17" s="624"/>
      <c r="DI17" s="624"/>
      <c r="DJ17" s="624"/>
      <c r="DK17" s="624"/>
      <c r="DL17" s="624"/>
      <c r="DM17" s="624"/>
      <c r="DN17" s="624"/>
      <c r="DO17" s="624"/>
      <c r="DP17" s="625"/>
      <c r="DQ17" s="629">
        <v>477382</v>
      </c>
      <c r="DR17" s="624"/>
      <c r="DS17" s="624"/>
      <c r="DT17" s="624"/>
      <c r="DU17" s="624"/>
      <c r="DV17" s="624"/>
      <c r="DW17" s="624"/>
      <c r="DX17" s="624"/>
      <c r="DY17" s="624"/>
      <c r="DZ17" s="624"/>
      <c r="EA17" s="624"/>
      <c r="EB17" s="624"/>
      <c r="EC17" s="659"/>
    </row>
    <row r="18" spans="2:133" ht="11.25" customHeight="1">
      <c r="B18" s="620" t="s">
        <v>271</v>
      </c>
      <c r="C18" s="621"/>
      <c r="D18" s="621"/>
      <c r="E18" s="621"/>
      <c r="F18" s="621"/>
      <c r="G18" s="621"/>
      <c r="H18" s="621"/>
      <c r="I18" s="621"/>
      <c r="J18" s="621"/>
      <c r="K18" s="621"/>
      <c r="L18" s="621"/>
      <c r="M18" s="621"/>
      <c r="N18" s="621"/>
      <c r="O18" s="621"/>
      <c r="P18" s="621"/>
      <c r="Q18" s="622"/>
      <c r="R18" s="623">
        <v>4366</v>
      </c>
      <c r="S18" s="624"/>
      <c r="T18" s="624"/>
      <c r="U18" s="624"/>
      <c r="V18" s="624"/>
      <c r="W18" s="624"/>
      <c r="X18" s="624"/>
      <c r="Y18" s="625"/>
      <c r="Z18" s="649">
        <v>0.1</v>
      </c>
      <c r="AA18" s="649"/>
      <c r="AB18" s="649"/>
      <c r="AC18" s="649"/>
      <c r="AD18" s="650">
        <v>4366</v>
      </c>
      <c r="AE18" s="650"/>
      <c r="AF18" s="650"/>
      <c r="AG18" s="650"/>
      <c r="AH18" s="650"/>
      <c r="AI18" s="650"/>
      <c r="AJ18" s="650"/>
      <c r="AK18" s="650"/>
      <c r="AL18" s="626">
        <v>0.20000000298023224</v>
      </c>
      <c r="AM18" s="627"/>
      <c r="AN18" s="627"/>
      <c r="AO18" s="651"/>
      <c r="AP18" s="620" t="s">
        <v>272</v>
      </c>
      <c r="AQ18" s="621"/>
      <c r="AR18" s="621"/>
      <c r="AS18" s="621"/>
      <c r="AT18" s="621"/>
      <c r="AU18" s="621"/>
      <c r="AV18" s="621"/>
      <c r="AW18" s="621"/>
      <c r="AX18" s="621"/>
      <c r="AY18" s="621"/>
      <c r="AZ18" s="621"/>
      <c r="BA18" s="621"/>
      <c r="BB18" s="621"/>
      <c r="BC18" s="621"/>
      <c r="BD18" s="621"/>
      <c r="BE18" s="621"/>
      <c r="BF18" s="622"/>
      <c r="BG18" s="623" t="s">
        <v>127</v>
      </c>
      <c r="BH18" s="624"/>
      <c r="BI18" s="624"/>
      <c r="BJ18" s="624"/>
      <c r="BK18" s="624"/>
      <c r="BL18" s="624"/>
      <c r="BM18" s="624"/>
      <c r="BN18" s="625"/>
      <c r="BO18" s="649" t="s">
        <v>127</v>
      </c>
      <c r="BP18" s="649"/>
      <c r="BQ18" s="649"/>
      <c r="BR18" s="649"/>
      <c r="BS18" s="650" t="s">
        <v>127</v>
      </c>
      <c r="BT18" s="650"/>
      <c r="BU18" s="650"/>
      <c r="BV18" s="650"/>
      <c r="BW18" s="650"/>
      <c r="BX18" s="650"/>
      <c r="BY18" s="650"/>
      <c r="BZ18" s="650"/>
      <c r="CA18" s="650"/>
      <c r="CB18" s="695"/>
      <c r="CD18" s="620" t="s">
        <v>273</v>
      </c>
      <c r="CE18" s="621"/>
      <c r="CF18" s="621"/>
      <c r="CG18" s="621"/>
      <c r="CH18" s="621"/>
      <c r="CI18" s="621"/>
      <c r="CJ18" s="621"/>
      <c r="CK18" s="621"/>
      <c r="CL18" s="621"/>
      <c r="CM18" s="621"/>
      <c r="CN18" s="621"/>
      <c r="CO18" s="621"/>
      <c r="CP18" s="621"/>
      <c r="CQ18" s="622"/>
      <c r="CR18" s="623" t="s">
        <v>127</v>
      </c>
      <c r="CS18" s="624"/>
      <c r="CT18" s="624"/>
      <c r="CU18" s="624"/>
      <c r="CV18" s="624"/>
      <c r="CW18" s="624"/>
      <c r="CX18" s="624"/>
      <c r="CY18" s="625"/>
      <c r="CZ18" s="649" t="s">
        <v>127</v>
      </c>
      <c r="DA18" s="649"/>
      <c r="DB18" s="649"/>
      <c r="DC18" s="649"/>
      <c r="DD18" s="629" t="s">
        <v>127</v>
      </c>
      <c r="DE18" s="624"/>
      <c r="DF18" s="624"/>
      <c r="DG18" s="624"/>
      <c r="DH18" s="624"/>
      <c r="DI18" s="624"/>
      <c r="DJ18" s="624"/>
      <c r="DK18" s="624"/>
      <c r="DL18" s="624"/>
      <c r="DM18" s="624"/>
      <c r="DN18" s="624"/>
      <c r="DO18" s="624"/>
      <c r="DP18" s="625"/>
      <c r="DQ18" s="629" t="s">
        <v>127</v>
      </c>
      <c r="DR18" s="624"/>
      <c r="DS18" s="624"/>
      <c r="DT18" s="624"/>
      <c r="DU18" s="624"/>
      <c r="DV18" s="624"/>
      <c r="DW18" s="624"/>
      <c r="DX18" s="624"/>
      <c r="DY18" s="624"/>
      <c r="DZ18" s="624"/>
      <c r="EA18" s="624"/>
      <c r="EB18" s="624"/>
      <c r="EC18" s="659"/>
    </row>
    <row r="19" spans="2:133" ht="11.25" customHeight="1">
      <c r="B19" s="620" t="s">
        <v>274</v>
      </c>
      <c r="C19" s="621"/>
      <c r="D19" s="621"/>
      <c r="E19" s="621"/>
      <c r="F19" s="621"/>
      <c r="G19" s="621"/>
      <c r="H19" s="621"/>
      <c r="I19" s="621"/>
      <c r="J19" s="621"/>
      <c r="K19" s="621"/>
      <c r="L19" s="621"/>
      <c r="M19" s="621"/>
      <c r="N19" s="621"/>
      <c r="O19" s="621"/>
      <c r="P19" s="621"/>
      <c r="Q19" s="622"/>
      <c r="R19" s="623">
        <v>769</v>
      </c>
      <c r="S19" s="624"/>
      <c r="T19" s="624"/>
      <c r="U19" s="624"/>
      <c r="V19" s="624"/>
      <c r="W19" s="624"/>
      <c r="X19" s="624"/>
      <c r="Y19" s="625"/>
      <c r="Z19" s="649">
        <v>0</v>
      </c>
      <c r="AA19" s="649"/>
      <c r="AB19" s="649"/>
      <c r="AC19" s="649"/>
      <c r="AD19" s="650">
        <v>769</v>
      </c>
      <c r="AE19" s="650"/>
      <c r="AF19" s="650"/>
      <c r="AG19" s="650"/>
      <c r="AH19" s="650"/>
      <c r="AI19" s="650"/>
      <c r="AJ19" s="650"/>
      <c r="AK19" s="650"/>
      <c r="AL19" s="626">
        <v>0</v>
      </c>
      <c r="AM19" s="627"/>
      <c r="AN19" s="627"/>
      <c r="AO19" s="651"/>
      <c r="AP19" s="620" t="s">
        <v>275</v>
      </c>
      <c r="AQ19" s="621"/>
      <c r="AR19" s="621"/>
      <c r="AS19" s="621"/>
      <c r="AT19" s="621"/>
      <c r="AU19" s="621"/>
      <c r="AV19" s="621"/>
      <c r="AW19" s="621"/>
      <c r="AX19" s="621"/>
      <c r="AY19" s="621"/>
      <c r="AZ19" s="621"/>
      <c r="BA19" s="621"/>
      <c r="BB19" s="621"/>
      <c r="BC19" s="621"/>
      <c r="BD19" s="621"/>
      <c r="BE19" s="621"/>
      <c r="BF19" s="622"/>
      <c r="BG19" s="623" t="s">
        <v>127</v>
      </c>
      <c r="BH19" s="624"/>
      <c r="BI19" s="624"/>
      <c r="BJ19" s="624"/>
      <c r="BK19" s="624"/>
      <c r="BL19" s="624"/>
      <c r="BM19" s="624"/>
      <c r="BN19" s="625"/>
      <c r="BO19" s="649" t="s">
        <v>127</v>
      </c>
      <c r="BP19" s="649"/>
      <c r="BQ19" s="649"/>
      <c r="BR19" s="649"/>
      <c r="BS19" s="650" t="s">
        <v>127</v>
      </c>
      <c r="BT19" s="650"/>
      <c r="BU19" s="650"/>
      <c r="BV19" s="650"/>
      <c r="BW19" s="650"/>
      <c r="BX19" s="650"/>
      <c r="BY19" s="650"/>
      <c r="BZ19" s="650"/>
      <c r="CA19" s="650"/>
      <c r="CB19" s="695"/>
      <c r="CD19" s="620" t="s">
        <v>276</v>
      </c>
      <c r="CE19" s="621"/>
      <c r="CF19" s="621"/>
      <c r="CG19" s="621"/>
      <c r="CH19" s="621"/>
      <c r="CI19" s="621"/>
      <c r="CJ19" s="621"/>
      <c r="CK19" s="621"/>
      <c r="CL19" s="621"/>
      <c r="CM19" s="621"/>
      <c r="CN19" s="621"/>
      <c r="CO19" s="621"/>
      <c r="CP19" s="621"/>
      <c r="CQ19" s="622"/>
      <c r="CR19" s="623" t="s">
        <v>127</v>
      </c>
      <c r="CS19" s="624"/>
      <c r="CT19" s="624"/>
      <c r="CU19" s="624"/>
      <c r="CV19" s="624"/>
      <c r="CW19" s="624"/>
      <c r="CX19" s="624"/>
      <c r="CY19" s="625"/>
      <c r="CZ19" s="649" t="s">
        <v>127</v>
      </c>
      <c r="DA19" s="649"/>
      <c r="DB19" s="649"/>
      <c r="DC19" s="649"/>
      <c r="DD19" s="629" t="s">
        <v>127</v>
      </c>
      <c r="DE19" s="624"/>
      <c r="DF19" s="624"/>
      <c r="DG19" s="624"/>
      <c r="DH19" s="624"/>
      <c r="DI19" s="624"/>
      <c r="DJ19" s="624"/>
      <c r="DK19" s="624"/>
      <c r="DL19" s="624"/>
      <c r="DM19" s="624"/>
      <c r="DN19" s="624"/>
      <c r="DO19" s="624"/>
      <c r="DP19" s="625"/>
      <c r="DQ19" s="629" t="s">
        <v>127</v>
      </c>
      <c r="DR19" s="624"/>
      <c r="DS19" s="624"/>
      <c r="DT19" s="624"/>
      <c r="DU19" s="624"/>
      <c r="DV19" s="624"/>
      <c r="DW19" s="624"/>
      <c r="DX19" s="624"/>
      <c r="DY19" s="624"/>
      <c r="DZ19" s="624"/>
      <c r="EA19" s="624"/>
      <c r="EB19" s="624"/>
      <c r="EC19" s="659"/>
    </row>
    <row r="20" spans="2:133" ht="11.25" customHeight="1">
      <c r="B20" s="620" t="s">
        <v>277</v>
      </c>
      <c r="C20" s="621"/>
      <c r="D20" s="621"/>
      <c r="E20" s="621"/>
      <c r="F20" s="621"/>
      <c r="G20" s="621"/>
      <c r="H20" s="621"/>
      <c r="I20" s="621"/>
      <c r="J20" s="621"/>
      <c r="K20" s="621"/>
      <c r="L20" s="621"/>
      <c r="M20" s="621"/>
      <c r="N20" s="621"/>
      <c r="O20" s="621"/>
      <c r="P20" s="621"/>
      <c r="Q20" s="622"/>
      <c r="R20" s="623">
        <v>1967</v>
      </c>
      <c r="S20" s="624"/>
      <c r="T20" s="624"/>
      <c r="U20" s="624"/>
      <c r="V20" s="624"/>
      <c r="W20" s="624"/>
      <c r="X20" s="624"/>
      <c r="Y20" s="625"/>
      <c r="Z20" s="649">
        <v>0</v>
      </c>
      <c r="AA20" s="649"/>
      <c r="AB20" s="649"/>
      <c r="AC20" s="649"/>
      <c r="AD20" s="650">
        <v>1967</v>
      </c>
      <c r="AE20" s="650"/>
      <c r="AF20" s="650"/>
      <c r="AG20" s="650"/>
      <c r="AH20" s="650"/>
      <c r="AI20" s="650"/>
      <c r="AJ20" s="650"/>
      <c r="AK20" s="650"/>
      <c r="AL20" s="626">
        <v>0.1</v>
      </c>
      <c r="AM20" s="627"/>
      <c r="AN20" s="627"/>
      <c r="AO20" s="651"/>
      <c r="AP20" s="620" t="s">
        <v>278</v>
      </c>
      <c r="AQ20" s="621"/>
      <c r="AR20" s="621"/>
      <c r="AS20" s="621"/>
      <c r="AT20" s="621"/>
      <c r="AU20" s="621"/>
      <c r="AV20" s="621"/>
      <c r="AW20" s="621"/>
      <c r="AX20" s="621"/>
      <c r="AY20" s="621"/>
      <c r="AZ20" s="621"/>
      <c r="BA20" s="621"/>
      <c r="BB20" s="621"/>
      <c r="BC20" s="621"/>
      <c r="BD20" s="621"/>
      <c r="BE20" s="621"/>
      <c r="BF20" s="622"/>
      <c r="BG20" s="623" t="s">
        <v>127</v>
      </c>
      <c r="BH20" s="624"/>
      <c r="BI20" s="624"/>
      <c r="BJ20" s="624"/>
      <c r="BK20" s="624"/>
      <c r="BL20" s="624"/>
      <c r="BM20" s="624"/>
      <c r="BN20" s="625"/>
      <c r="BO20" s="649" t="s">
        <v>127</v>
      </c>
      <c r="BP20" s="649"/>
      <c r="BQ20" s="649"/>
      <c r="BR20" s="649"/>
      <c r="BS20" s="650" t="s">
        <v>127</v>
      </c>
      <c r="BT20" s="650"/>
      <c r="BU20" s="650"/>
      <c r="BV20" s="650"/>
      <c r="BW20" s="650"/>
      <c r="BX20" s="650"/>
      <c r="BY20" s="650"/>
      <c r="BZ20" s="650"/>
      <c r="CA20" s="650"/>
      <c r="CB20" s="695"/>
      <c r="CD20" s="620" t="s">
        <v>279</v>
      </c>
      <c r="CE20" s="621"/>
      <c r="CF20" s="621"/>
      <c r="CG20" s="621"/>
      <c r="CH20" s="621"/>
      <c r="CI20" s="621"/>
      <c r="CJ20" s="621"/>
      <c r="CK20" s="621"/>
      <c r="CL20" s="621"/>
      <c r="CM20" s="621"/>
      <c r="CN20" s="621"/>
      <c r="CO20" s="621"/>
      <c r="CP20" s="621"/>
      <c r="CQ20" s="622"/>
      <c r="CR20" s="623">
        <v>4964298</v>
      </c>
      <c r="CS20" s="624"/>
      <c r="CT20" s="624"/>
      <c r="CU20" s="624"/>
      <c r="CV20" s="624"/>
      <c r="CW20" s="624"/>
      <c r="CX20" s="624"/>
      <c r="CY20" s="625"/>
      <c r="CZ20" s="649">
        <v>100</v>
      </c>
      <c r="DA20" s="649"/>
      <c r="DB20" s="649"/>
      <c r="DC20" s="649"/>
      <c r="DD20" s="629">
        <v>651394</v>
      </c>
      <c r="DE20" s="624"/>
      <c r="DF20" s="624"/>
      <c r="DG20" s="624"/>
      <c r="DH20" s="624"/>
      <c r="DI20" s="624"/>
      <c r="DJ20" s="624"/>
      <c r="DK20" s="624"/>
      <c r="DL20" s="624"/>
      <c r="DM20" s="624"/>
      <c r="DN20" s="624"/>
      <c r="DO20" s="624"/>
      <c r="DP20" s="625"/>
      <c r="DQ20" s="629">
        <v>3610114</v>
      </c>
      <c r="DR20" s="624"/>
      <c r="DS20" s="624"/>
      <c r="DT20" s="624"/>
      <c r="DU20" s="624"/>
      <c r="DV20" s="624"/>
      <c r="DW20" s="624"/>
      <c r="DX20" s="624"/>
      <c r="DY20" s="624"/>
      <c r="DZ20" s="624"/>
      <c r="EA20" s="624"/>
      <c r="EB20" s="624"/>
      <c r="EC20" s="659"/>
    </row>
    <row r="21" spans="2:133" ht="11.25" customHeight="1">
      <c r="B21" s="620" t="s">
        <v>280</v>
      </c>
      <c r="C21" s="621"/>
      <c r="D21" s="621"/>
      <c r="E21" s="621"/>
      <c r="F21" s="621"/>
      <c r="G21" s="621"/>
      <c r="H21" s="621"/>
      <c r="I21" s="621"/>
      <c r="J21" s="621"/>
      <c r="K21" s="621"/>
      <c r="L21" s="621"/>
      <c r="M21" s="621"/>
      <c r="N21" s="621"/>
      <c r="O21" s="621"/>
      <c r="P21" s="621"/>
      <c r="Q21" s="622"/>
      <c r="R21" s="623">
        <v>174</v>
      </c>
      <c r="S21" s="624"/>
      <c r="T21" s="624"/>
      <c r="U21" s="624"/>
      <c r="V21" s="624"/>
      <c r="W21" s="624"/>
      <c r="X21" s="624"/>
      <c r="Y21" s="625"/>
      <c r="Z21" s="649">
        <v>0</v>
      </c>
      <c r="AA21" s="649"/>
      <c r="AB21" s="649"/>
      <c r="AC21" s="649"/>
      <c r="AD21" s="650">
        <v>174</v>
      </c>
      <c r="AE21" s="650"/>
      <c r="AF21" s="650"/>
      <c r="AG21" s="650"/>
      <c r="AH21" s="650"/>
      <c r="AI21" s="650"/>
      <c r="AJ21" s="650"/>
      <c r="AK21" s="650"/>
      <c r="AL21" s="626">
        <v>0</v>
      </c>
      <c r="AM21" s="627"/>
      <c r="AN21" s="627"/>
      <c r="AO21" s="651"/>
      <c r="AP21" s="620" t="s">
        <v>281</v>
      </c>
      <c r="AQ21" s="696"/>
      <c r="AR21" s="696"/>
      <c r="AS21" s="696"/>
      <c r="AT21" s="696"/>
      <c r="AU21" s="696"/>
      <c r="AV21" s="696"/>
      <c r="AW21" s="696"/>
      <c r="AX21" s="696"/>
      <c r="AY21" s="696"/>
      <c r="AZ21" s="696"/>
      <c r="BA21" s="696"/>
      <c r="BB21" s="696"/>
      <c r="BC21" s="696"/>
      <c r="BD21" s="696"/>
      <c r="BE21" s="696"/>
      <c r="BF21" s="697"/>
      <c r="BG21" s="623" t="s">
        <v>127</v>
      </c>
      <c r="BH21" s="624"/>
      <c r="BI21" s="624"/>
      <c r="BJ21" s="624"/>
      <c r="BK21" s="624"/>
      <c r="BL21" s="624"/>
      <c r="BM21" s="624"/>
      <c r="BN21" s="625"/>
      <c r="BO21" s="649" t="s">
        <v>127</v>
      </c>
      <c r="BP21" s="649"/>
      <c r="BQ21" s="649"/>
      <c r="BR21" s="649"/>
      <c r="BS21" s="650" t="s">
        <v>127</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3"/>
      <c r="CS21" s="704"/>
      <c r="CT21" s="704"/>
      <c r="CU21" s="704"/>
      <c r="CV21" s="704"/>
      <c r="CW21" s="704"/>
      <c r="CX21" s="704"/>
      <c r="CY21" s="705"/>
      <c r="CZ21" s="706"/>
      <c r="DA21" s="706"/>
      <c r="DB21" s="706"/>
      <c r="DC21" s="706"/>
      <c r="DD21" s="707"/>
      <c r="DE21" s="704"/>
      <c r="DF21" s="704"/>
      <c r="DG21" s="704"/>
      <c r="DH21" s="704"/>
      <c r="DI21" s="704"/>
      <c r="DJ21" s="704"/>
      <c r="DK21" s="704"/>
      <c r="DL21" s="704"/>
      <c r="DM21" s="704"/>
      <c r="DN21" s="704"/>
      <c r="DO21" s="704"/>
      <c r="DP21" s="705"/>
      <c r="DQ21" s="707"/>
      <c r="DR21" s="704"/>
      <c r="DS21" s="704"/>
      <c r="DT21" s="704"/>
      <c r="DU21" s="704"/>
      <c r="DV21" s="704"/>
      <c r="DW21" s="704"/>
      <c r="DX21" s="704"/>
      <c r="DY21" s="704"/>
      <c r="DZ21" s="704"/>
      <c r="EA21" s="704"/>
      <c r="EB21" s="704"/>
      <c r="EC21" s="711"/>
    </row>
    <row r="22" spans="2:133" ht="11.25" customHeight="1">
      <c r="B22" s="680" t="s">
        <v>282</v>
      </c>
      <c r="C22" s="681"/>
      <c r="D22" s="681"/>
      <c r="E22" s="681"/>
      <c r="F22" s="681"/>
      <c r="G22" s="681"/>
      <c r="H22" s="681"/>
      <c r="I22" s="681"/>
      <c r="J22" s="681"/>
      <c r="K22" s="681"/>
      <c r="L22" s="681"/>
      <c r="M22" s="681"/>
      <c r="N22" s="681"/>
      <c r="O22" s="681"/>
      <c r="P22" s="681"/>
      <c r="Q22" s="682"/>
      <c r="R22" s="623">
        <v>1456</v>
      </c>
      <c r="S22" s="624"/>
      <c r="T22" s="624"/>
      <c r="U22" s="624"/>
      <c r="V22" s="624"/>
      <c r="W22" s="624"/>
      <c r="X22" s="624"/>
      <c r="Y22" s="625"/>
      <c r="Z22" s="649">
        <v>0</v>
      </c>
      <c r="AA22" s="649"/>
      <c r="AB22" s="649"/>
      <c r="AC22" s="649"/>
      <c r="AD22" s="650">
        <v>1456</v>
      </c>
      <c r="AE22" s="650"/>
      <c r="AF22" s="650"/>
      <c r="AG22" s="650"/>
      <c r="AH22" s="650"/>
      <c r="AI22" s="650"/>
      <c r="AJ22" s="650"/>
      <c r="AK22" s="650"/>
      <c r="AL22" s="626">
        <v>0.10000000149011612</v>
      </c>
      <c r="AM22" s="627"/>
      <c r="AN22" s="627"/>
      <c r="AO22" s="651"/>
      <c r="AP22" s="620" t="s">
        <v>283</v>
      </c>
      <c r="AQ22" s="696"/>
      <c r="AR22" s="696"/>
      <c r="AS22" s="696"/>
      <c r="AT22" s="696"/>
      <c r="AU22" s="696"/>
      <c r="AV22" s="696"/>
      <c r="AW22" s="696"/>
      <c r="AX22" s="696"/>
      <c r="AY22" s="696"/>
      <c r="AZ22" s="696"/>
      <c r="BA22" s="696"/>
      <c r="BB22" s="696"/>
      <c r="BC22" s="696"/>
      <c r="BD22" s="696"/>
      <c r="BE22" s="696"/>
      <c r="BF22" s="697"/>
      <c r="BG22" s="623" t="s">
        <v>127</v>
      </c>
      <c r="BH22" s="624"/>
      <c r="BI22" s="624"/>
      <c r="BJ22" s="624"/>
      <c r="BK22" s="624"/>
      <c r="BL22" s="624"/>
      <c r="BM22" s="624"/>
      <c r="BN22" s="625"/>
      <c r="BO22" s="649" t="s">
        <v>127</v>
      </c>
      <c r="BP22" s="649"/>
      <c r="BQ22" s="649"/>
      <c r="BR22" s="649"/>
      <c r="BS22" s="650" t="s">
        <v>127</v>
      </c>
      <c r="BT22" s="650"/>
      <c r="BU22" s="650"/>
      <c r="BV22" s="650"/>
      <c r="BW22" s="650"/>
      <c r="BX22" s="650"/>
      <c r="BY22" s="650"/>
      <c r="BZ22" s="650"/>
      <c r="CA22" s="650"/>
      <c r="CB22" s="695"/>
      <c r="CD22" s="676" t="s">
        <v>284</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c r="B23" s="620" t="s">
        <v>285</v>
      </c>
      <c r="C23" s="621"/>
      <c r="D23" s="621"/>
      <c r="E23" s="621"/>
      <c r="F23" s="621"/>
      <c r="G23" s="621"/>
      <c r="H23" s="621"/>
      <c r="I23" s="621"/>
      <c r="J23" s="621"/>
      <c r="K23" s="621"/>
      <c r="L23" s="621"/>
      <c r="M23" s="621"/>
      <c r="N23" s="621"/>
      <c r="O23" s="621"/>
      <c r="P23" s="621"/>
      <c r="Q23" s="622"/>
      <c r="R23" s="623">
        <v>2613728</v>
      </c>
      <c r="S23" s="624"/>
      <c r="T23" s="624"/>
      <c r="U23" s="624"/>
      <c r="V23" s="624"/>
      <c r="W23" s="624"/>
      <c r="X23" s="624"/>
      <c r="Y23" s="625"/>
      <c r="Z23" s="649">
        <v>50.6</v>
      </c>
      <c r="AA23" s="649"/>
      <c r="AB23" s="649"/>
      <c r="AC23" s="649"/>
      <c r="AD23" s="650">
        <v>2373231</v>
      </c>
      <c r="AE23" s="650"/>
      <c r="AF23" s="650"/>
      <c r="AG23" s="650"/>
      <c r="AH23" s="650"/>
      <c r="AI23" s="650"/>
      <c r="AJ23" s="650"/>
      <c r="AK23" s="650"/>
      <c r="AL23" s="626">
        <v>82.3</v>
      </c>
      <c r="AM23" s="627"/>
      <c r="AN23" s="627"/>
      <c r="AO23" s="651"/>
      <c r="AP23" s="620" t="s">
        <v>286</v>
      </c>
      <c r="AQ23" s="696"/>
      <c r="AR23" s="696"/>
      <c r="AS23" s="696"/>
      <c r="AT23" s="696"/>
      <c r="AU23" s="696"/>
      <c r="AV23" s="696"/>
      <c r="AW23" s="696"/>
      <c r="AX23" s="696"/>
      <c r="AY23" s="696"/>
      <c r="AZ23" s="696"/>
      <c r="BA23" s="696"/>
      <c r="BB23" s="696"/>
      <c r="BC23" s="696"/>
      <c r="BD23" s="696"/>
      <c r="BE23" s="696"/>
      <c r="BF23" s="697"/>
      <c r="BG23" s="623" t="s">
        <v>127</v>
      </c>
      <c r="BH23" s="624"/>
      <c r="BI23" s="624"/>
      <c r="BJ23" s="624"/>
      <c r="BK23" s="624"/>
      <c r="BL23" s="624"/>
      <c r="BM23" s="624"/>
      <c r="BN23" s="625"/>
      <c r="BO23" s="649" t="s">
        <v>127</v>
      </c>
      <c r="BP23" s="649"/>
      <c r="BQ23" s="649"/>
      <c r="BR23" s="649"/>
      <c r="BS23" s="650" t="s">
        <v>127</v>
      </c>
      <c r="BT23" s="650"/>
      <c r="BU23" s="650"/>
      <c r="BV23" s="650"/>
      <c r="BW23" s="650"/>
      <c r="BX23" s="650"/>
      <c r="BY23" s="650"/>
      <c r="BZ23" s="650"/>
      <c r="CA23" s="650"/>
      <c r="CB23" s="695"/>
      <c r="CD23" s="676" t="s">
        <v>226</v>
      </c>
      <c r="CE23" s="677"/>
      <c r="CF23" s="677"/>
      <c r="CG23" s="677"/>
      <c r="CH23" s="677"/>
      <c r="CI23" s="677"/>
      <c r="CJ23" s="677"/>
      <c r="CK23" s="677"/>
      <c r="CL23" s="677"/>
      <c r="CM23" s="677"/>
      <c r="CN23" s="677"/>
      <c r="CO23" s="677"/>
      <c r="CP23" s="677"/>
      <c r="CQ23" s="678"/>
      <c r="CR23" s="676" t="s">
        <v>287</v>
      </c>
      <c r="CS23" s="677"/>
      <c r="CT23" s="677"/>
      <c r="CU23" s="677"/>
      <c r="CV23" s="677"/>
      <c r="CW23" s="677"/>
      <c r="CX23" s="677"/>
      <c r="CY23" s="678"/>
      <c r="CZ23" s="676" t="s">
        <v>288</v>
      </c>
      <c r="DA23" s="677"/>
      <c r="DB23" s="677"/>
      <c r="DC23" s="678"/>
      <c r="DD23" s="676" t="s">
        <v>289</v>
      </c>
      <c r="DE23" s="677"/>
      <c r="DF23" s="677"/>
      <c r="DG23" s="677"/>
      <c r="DH23" s="677"/>
      <c r="DI23" s="677"/>
      <c r="DJ23" s="677"/>
      <c r="DK23" s="678"/>
      <c r="DL23" s="708" t="s">
        <v>290</v>
      </c>
      <c r="DM23" s="709"/>
      <c r="DN23" s="709"/>
      <c r="DO23" s="709"/>
      <c r="DP23" s="709"/>
      <c r="DQ23" s="709"/>
      <c r="DR23" s="709"/>
      <c r="DS23" s="709"/>
      <c r="DT23" s="709"/>
      <c r="DU23" s="709"/>
      <c r="DV23" s="710"/>
      <c r="DW23" s="676" t="s">
        <v>291</v>
      </c>
      <c r="DX23" s="677"/>
      <c r="DY23" s="677"/>
      <c r="DZ23" s="677"/>
      <c r="EA23" s="677"/>
      <c r="EB23" s="677"/>
      <c r="EC23" s="678"/>
    </row>
    <row r="24" spans="2:133" ht="11.25" customHeight="1">
      <c r="B24" s="620" t="s">
        <v>292</v>
      </c>
      <c r="C24" s="621"/>
      <c r="D24" s="621"/>
      <c r="E24" s="621"/>
      <c r="F24" s="621"/>
      <c r="G24" s="621"/>
      <c r="H24" s="621"/>
      <c r="I24" s="621"/>
      <c r="J24" s="621"/>
      <c r="K24" s="621"/>
      <c r="L24" s="621"/>
      <c r="M24" s="621"/>
      <c r="N24" s="621"/>
      <c r="O24" s="621"/>
      <c r="P24" s="621"/>
      <c r="Q24" s="622"/>
      <c r="R24" s="623">
        <v>2373231</v>
      </c>
      <c r="S24" s="624"/>
      <c r="T24" s="624"/>
      <c r="U24" s="624"/>
      <c r="V24" s="624"/>
      <c r="W24" s="624"/>
      <c r="X24" s="624"/>
      <c r="Y24" s="625"/>
      <c r="Z24" s="649">
        <v>46</v>
      </c>
      <c r="AA24" s="649"/>
      <c r="AB24" s="649"/>
      <c r="AC24" s="649"/>
      <c r="AD24" s="650">
        <v>2373231</v>
      </c>
      <c r="AE24" s="650"/>
      <c r="AF24" s="650"/>
      <c r="AG24" s="650"/>
      <c r="AH24" s="650"/>
      <c r="AI24" s="650"/>
      <c r="AJ24" s="650"/>
      <c r="AK24" s="650"/>
      <c r="AL24" s="626">
        <v>82.3</v>
      </c>
      <c r="AM24" s="627"/>
      <c r="AN24" s="627"/>
      <c r="AO24" s="651"/>
      <c r="AP24" s="620" t="s">
        <v>293</v>
      </c>
      <c r="AQ24" s="696"/>
      <c r="AR24" s="696"/>
      <c r="AS24" s="696"/>
      <c r="AT24" s="696"/>
      <c r="AU24" s="696"/>
      <c r="AV24" s="696"/>
      <c r="AW24" s="696"/>
      <c r="AX24" s="696"/>
      <c r="AY24" s="696"/>
      <c r="AZ24" s="696"/>
      <c r="BA24" s="696"/>
      <c r="BB24" s="696"/>
      <c r="BC24" s="696"/>
      <c r="BD24" s="696"/>
      <c r="BE24" s="696"/>
      <c r="BF24" s="697"/>
      <c r="BG24" s="623" t="s">
        <v>127</v>
      </c>
      <c r="BH24" s="624"/>
      <c r="BI24" s="624"/>
      <c r="BJ24" s="624"/>
      <c r="BK24" s="624"/>
      <c r="BL24" s="624"/>
      <c r="BM24" s="624"/>
      <c r="BN24" s="625"/>
      <c r="BO24" s="649" t="s">
        <v>127</v>
      </c>
      <c r="BP24" s="649"/>
      <c r="BQ24" s="649"/>
      <c r="BR24" s="649"/>
      <c r="BS24" s="650" t="s">
        <v>127</v>
      </c>
      <c r="BT24" s="650"/>
      <c r="BU24" s="650"/>
      <c r="BV24" s="650"/>
      <c r="BW24" s="650"/>
      <c r="BX24" s="650"/>
      <c r="BY24" s="650"/>
      <c r="BZ24" s="650"/>
      <c r="CA24" s="650"/>
      <c r="CB24" s="695"/>
      <c r="CD24" s="673" t="s">
        <v>294</v>
      </c>
      <c r="CE24" s="674"/>
      <c r="CF24" s="674"/>
      <c r="CG24" s="674"/>
      <c r="CH24" s="674"/>
      <c r="CI24" s="674"/>
      <c r="CJ24" s="674"/>
      <c r="CK24" s="674"/>
      <c r="CL24" s="674"/>
      <c r="CM24" s="674"/>
      <c r="CN24" s="674"/>
      <c r="CO24" s="674"/>
      <c r="CP24" s="674"/>
      <c r="CQ24" s="675"/>
      <c r="CR24" s="670">
        <v>1449295</v>
      </c>
      <c r="CS24" s="671"/>
      <c r="CT24" s="671"/>
      <c r="CU24" s="671"/>
      <c r="CV24" s="671"/>
      <c r="CW24" s="671"/>
      <c r="CX24" s="671"/>
      <c r="CY24" s="699"/>
      <c r="CZ24" s="700">
        <v>29.2</v>
      </c>
      <c r="DA24" s="685"/>
      <c r="DB24" s="685"/>
      <c r="DC24" s="702"/>
      <c r="DD24" s="698">
        <v>1151151</v>
      </c>
      <c r="DE24" s="671"/>
      <c r="DF24" s="671"/>
      <c r="DG24" s="671"/>
      <c r="DH24" s="671"/>
      <c r="DI24" s="671"/>
      <c r="DJ24" s="671"/>
      <c r="DK24" s="699"/>
      <c r="DL24" s="698">
        <v>1100969</v>
      </c>
      <c r="DM24" s="671"/>
      <c r="DN24" s="671"/>
      <c r="DO24" s="671"/>
      <c r="DP24" s="671"/>
      <c r="DQ24" s="671"/>
      <c r="DR24" s="671"/>
      <c r="DS24" s="671"/>
      <c r="DT24" s="671"/>
      <c r="DU24" s="671"/>
      <c r="DV24" s="699"/>
      <c r="DW24" s="700">
        <v>37</v>
      </c>
      <c r="DX24" s="685"/>
      <c r="DY24" s="685"/>
      <c r="DZ24" s="685"/>
      <c r="EA24" s="685"/>
      <c r="EB24" s="685"/>
      <c r="EC24" s="701"/>
    </row>
    <row r="25" spans="2:133" ht="11.25" customHeight="1">
      <c r="B25" s="620" t="s">
        <v>295</v>
      </c>
      <c r="C25" s="621"/>
      <c r="D25" s="621"/>
      <c r="E25" s="621"/>
      <c r="F25" s="621"/>
      <c r="G25" s="621"/>
      <c r="H25" s="621"/>
      <c r="I25" s="621"/>
      <c r="J25" s="621"/>
      <c r="K25" s="621"/>
      <c r="L25" s="621"/>
      <c r="M25" s="621"/>
      <c r="N25" s="621"/>
      <c r="O25" s="621"/>
      <c r="P25" s="621"/>
      <c r="Q25" s="622"/>
      <c r="R25" s="623">
        <v>240497</v>
      </c>
      <c r="S25" s="624"/>
      <c r="T25" s="624"/>
      <c r="U25" s="624"/>
      <c r="V25" s="624"/>
      <c r="W25" s="624"/>
      <c r="X25" s="624"/>
      <c r="Y25" s="625"/>
      <c r="Z25" s="649">
        <v>4.7</v>
      </c>
      <c r="AA25" s="649"/>
      <c r="AB25" s="649"/>
      <c r="AC25" s="649"/>
      <c r="AD25" s="650" t="s">
        <v>127</v>
      </c>
      <c r="AE25" s="650"/>
      <c r="AF25" s="650"/>
      <c r="AG25" s="650"/>
      <c r="AH25" s="650"/>
      <c r="AI25" s="650"/>
      <c r="AJ25" s="650"/>
      <c r="AK25" s="650"/>
      <c r="AL25" s="626" t="s">
        <v>127</v>
      </c>
      <c r="AM25" s="627"/>
      <c r="AN25" s="627"/>
      <c r="AO25" s="651"/>
      <c r="AP25" s="620" t="s">
        <v>296</v>
      </c>
      <c r="AQ25" s="696"/>
      <c r="AR25" s="696"/>
      <c r="AS25" s="696"/>
      <c r="AT25" s="696"/>
      <c r="AU25" s="696"/>
      <c r="AV25" s="696"/>
      <c r="AW25" s="696"/>
      <c r="AX25" s="696"/>
      <c r="AY25" s="696"/>
      <c r="AZ25" s="696"/>
      <c r="BA25" s="696"/>
      <c r="BB25" s="696"/>
      <c r="BC25" s="696"/>
      <c r="BD25" s="696"/>
      <c r="BE25" s="696"/>
      <c r="BF25" s="697"/>
      <c r="BG25" s="623" t="s">
        <v>127</v>
      </c>
      <c r="BH25" s="624"/>
      <c r="BI25" s="624"/>
      <c r="BJ25" s="624"/>
      <c r="BK25" s="624"/>
      <c r="BL25" s="624"/>
      <c r="BM25" s="624"/>
      <c r="BN25" s="625"/>
      <c r="BO25" s="649" t="s">
        <v>127</v>
      </c>
      <c r="BP25" s="649"/>
      <c r="BQ25" s="649"/>
      <c r="BR25" s="649"/>
      <c r="BS25" s="650" t="s">
        <v>127</v>
      </c>
      <c r="BT25" s="650"/>
      <c r="BU25" s="650"/>
      <c r="BV25" s="650"/>
      <c r="BW25" s="650"/>
      <c r="BX25" s="650"/>
      <c r="BY25" s="650"/>
      <c r="BZ25" s="650"/>
      <c r="CA25" s="650"/>
      <c r="CB25" s="695"/>
      <c r="CD25" s="620" t="s">
        <v>297</v>
      </c>
      <c r="CE25" s="621"/>
      <c r="CF25" s="621"/>
      <c r="CG25" s="621"/>
      <c r="CH25" s="621"/>
      <c r="CI25" s="621"/>
      <c r="CJ25" s="621"/>
      <c r="CK25" s="621"/>
      <c r="CL25" s="621"/>
      <c r="CM25" s="621"/>
      <c r="CN25" s="621"/>
      <c r="CO25" s="621"/>
      <c r="CP25" s="621"/>
      <c r="CQ25" s="622"/>
      <c r="CR25" s="623">
        <v>712321</v>
      </c>
      <c r="CS25" s="633"/>
      <c r="CT25" s="633"/>
      <c r="CU25" s="633"/>
      <c r="CV25" s="633"/>
      <c r="CW25" s="633"/>
      <c r="CX25" s="633"/>
      <c r="CY25" s="634"/>
      <c r="CZ25" s="626">
        <v>14.3</v>
      </c>
      <c r="DA25" s="635"/>
      <c r="DB25" s="635"/>
      <c r="DC25" s="636"/>
      <c r="DD25" s="629">
        <v>630784</v>
      </c>
      <c r="DE25" s="633"/>
      <c r="DF25" s="633"/>
      <c r="DG25" s="633"/>
      <c r="DH25" s="633"/>
      <c r="DI25" s="633"/>
      <c r="DJ25" s="633"/>
      <c r="DK25" s="634"/>
      <c r="DL25" s="629">
        <v>580602</v>
      </c>
      <c r="DM25" s="633"/>
      <c r="DN25" s="633"/>
      <c r="DO25" s="633"/>
      <c r="DP25" s="633"/>
      <c r="DQ25" s="633"/>
      <c r="DR25" s="633"/>
      <c r="DS25" s="633"/>
      <c r="DT25" s="633"/>
      <c r="DU25" s="633"/>
      <c r="DV25" s="634"/>
      <c r="DW25" s="626">
        <v>19.5</v>
      </c>
      <c r="DX25" s="635"/>
      <c r="DY25" s="635"/>
      <c r="DZ25" s="635"/>
      <c r="EA25" s="635"/>
      <c r="EB25" s="635"/>
      <c r="EC25" s="654"/>
    </row>
    <row r="26" spans="2:133" ht="11.25" customHeight="1">
      <c r="B26" s="620" t="s">
        <v>298</v>
      </c>
      <c r="C26" s="621"/>
      <c r="D26" s="621"/>
      <c r="E26" s="621"/>
      <c r="F26" s="621"/>
      <c r="G26" s="621"/>
      <c r="H26" s="621"/>
      <c r="I26" s="621"/>
      <c r="J26" s="621"/>
      <c r="K26" s="621"/>
      <c r="L26" s="621"/>
      <c r="M26" s="621"/>
      <c r="N26" s="621"/>
      <c r="O26" s="621"/>
      <c r="P26" s="621"/>
      <c r="Q26" s="622"/>
      <c r="R26" s="623" t="s">
        <v>127</v>
      </c>
      <c r="S26" s="624"/>
      <c r="T26" s="624"/>
      <c r="U26" s="624"/>
      <c r="V26" s="624"/>
      <c r="W26" s="624"/>
      <c r="X26" s="624"/>
      <c r="Y26" s="625"/>
      <c r="Z26" s="649" t="s">
        <v>127</v>
      </c>
      <c r="AA26" s="649"/>
      <c r="AB26" s="649"/>
      <c r="AC26" s="649"/>
      <c r="AD26" s="650" t="s">
        <v>127</v>
      </c>
      <c r="AE26" s="650"/>
      <c r="AF26" s="650"/>
      <c r="AG26" s="650"/>
      <c r="AH26" s="650"/>
      <c r="AI26" s="650"/>
      <c r="AJ26" s="650"/>
      <c r="AK26" s="650"/>
      <c r="AL26" s="626" t="s">
        <v>127</v>
      </c>
      <c r="AM26" s="627"/>
      <c r="AN26" s="627"/>
      <c r="AO26" s="651"/>
      <c r="AP26" s="620" t="s">
        <v>299</v>
      </c>
      <c r="AQ26" s="696"/>
      <c r="AR26" s="696"/>
      <c r="AS26" s="696"/>
      <c r="AT26" s="696"/>
      <c r="AU26" s="696"/>
      <c r="AV26" s="696"/>
      <c r="AW26" s="696"/>
      <c r="AX26" s="696"/>
      <c r="AY26" s="696"/>
      <c r="AZ26" s="696"/>
      <c r="BA26" s="696"/>
      <c r="BB26" s="696"/>
      <c r="BC26" s="696"/>
      <c r="BD26" s="696"/>
      <c r="BE26" s="696"/>
      <c r="BF26" s="697"/>
      <c r="BG26" s="623" t="s">
        <v>127</v>
      </c>
      <c r="BH26" s="624"/>
      <c r="BI26" s="624"/>
      <c r="BJ26" s="624"/>
      <c r="BK26" s="624"/>
      <c r="BL26" s="624"/>
      <c r="BM26" s="624"/>
      <c r="BN26" s="625"/>
      <c r="BO26" s="649" t="s">
        <v>127</v>
      </c>
      <c r="BP26" s="649"/>
      <c r="BQ26" s="649"/>
      <c r="BR26" s="649"/>
      <c r="BS26" s="650" t="s">
        <v>127</v>
      </c>
      <c r="BT26" s="650"/>
      <c r="BU26" s="650"/>
      <c r="BV26" s="650"/>
      <c r="BW26" s="650"/>
      <c r="BX26" s="650"/>
      <c r="BY26" s="650"/>
      <c r="BZ26" s="650"/>
      <c r="CA26" s="650"/>
      <c r="CB26" s="695"/>
      <c r="CD26" s="620" t="s">
        <v>300</v>
      </c>
      <c r="CE26" s="621"/>
      <c r="CF26" s="621"/>
      <c r="CG26" s="621"/>
      <c r="CH26" s="621"/>
      <c r="CI26" s="621"/>
      <c r="CJ26" s="621"/>
      <c r="CK26" s="621"/>
      <c r="CL26" s="621"/>
      <c r="CM26" s="621"/>
      <c r="CN26" s="621"/>
      <c r="CO26" s="621"/>
      <c r="CP26" s="621"/>
      <c r="CQ26" s="622"/>
      <c r="CR26" s="623">
        <v>389185</v>
      </c>
      <c r="CS26" s="624"/>
      <c r="CT26" s="624"/>
      <c r="CU26" s="624"/>
      <c r="CV26" s="624"/>
      <c r="CW26" s="624"/>
      <c r="CX26" s="624"/>
      <c r="CY26" s="625"/>
      <c r="CZ26" s="626">
        <v>7.8</v>
      </c>
      <c r="DA26" s="635"/>
      <c r="DB26" s="635"/>
      <c r="DC26" s="636"/>
      <c r="DD26" s="629">
        <v>359270</v>
      </c>
      <c r="DE26" s="624"/>
      <c r="DF26" s="624"/>
      <c r="DG26" s="624"/>
      <c r="DH26" s="624"/>
      <c r="DI26" s="624"/>
      <c r="DJ26" s="624"/>
      <c r="DK26" s="625"/>
      <c r="DL26" s="629" t="s">
        <v>127</v>
      </c>
      <c r="DM26" s="624"/>
      <c r="DN26" s="624"/>
      <c r="DO26" s="624"/>
      <c r="DP26" s="624"/>
      <c r="DQ26" s="624"/>
      <c r="DR26" s="624"/>
      <c r="DS26" s="624"/>
      <c r="DT26" s="624"/>
      <c r="DU26" s="624"/>
      <c r="DV26" s="625"/>
      <c r="DW26" s="626" t="s">
        <v>127</v>
      </c>
      <c r="DX26" s="635"/>
      <c r="DY26" s="635"/>
      <c r="DZ26" s="635"/>
      <c r="EA26" s="635"/>
      <c r="EB26" s="635"/>
      <c r="EC26" s="654"/>
    </row>
    <row r="27" spans="2:133" ht="11.25" customHeight="1">
      <c r="B27" s="620" t="s">
        <v>301</v>
      </c>
      <c r="C27" s="621"/>
      <c r="D27" s="621"/>
      <c r="E27" s="621"/>
      <c r="F27" s="621"/>
      <c r="G27" s="621"/>
      <c r="H27" s="621"/>
      <c r="I27" s="621"/>
      <c r="J27" s="621"/>
      <c r="K27" s="621"/>
      <c r="L27" s="621"/>
      <c r="M27" s="621"/>
      <c r="N27" s="621"/>
      <c r="O27" s="621"/>
      <c r="P27" s="621"/>
      <c r="Q27" s="622"/>
      <c r="R27" s="623">
        <v>3121080</v>
      </c>
      <c r="S27" s="624"/>
      <c r="T27" s="624"/>
      <c r="U27" s="624"/>
      <c r="V27" s="624"/>
      <c r="W27" s="624"/>
      <c r="X27" s="624"/>
      <c r="Y27" s="625"/>
      <c r="Z27" s="649">
        <v>60.5</v>
      </c>
      <c r="AA27" s="649"/>
      <c r="AB27" s="649"/>
      <c r="AC27" s="649"/>
      <c r="AD27" s="650">
        <v>2880583</v>
      </c>
      <c r="AE27" s="650"/>
      <c r="AF27" s="650"/>
      <c r="AG27" s="650"/>
      <c r="AH27" s="650"/>
      <c r="AI27" s="650"/>
      <c r="AJ27" s="650"/>
      <c r="AK27" s="650"/>
      <c r="AL27" s="626">
        <v>99.800003051757813</v>
      </c>
      <c r="AM27" s="627"/>
      <c r="AN27" s="627"/>
      <c r="AO27" s="651"/>
      <c r="AP27" s="620" t="s">
        <v>302</v>
      </c>
      <c r="AQ27" s="621"/>
      <c r="AR27" s="621"/>
      <c r="AS27" s="621"/>
      <c r="AT27" s="621"/>
      <c r="AU27" s="621"/>
      <c r="AV27" s="621"/>
      <c r="AW27" s="621"/>
      <c r="AX27" s="621"/>
      <c r="AY27" s="621"/>
      <c r="AZ27" s="621"/>
      <c r="BA27" s="621"/>
      <c r="BB27" s="621"/>
      <c r="BC27" s="621"/>
      <c r="BD27" s="621"/>
      <c r="BE27" s="621"/>
      <c r="BF27" s="622"/>
      <c r="BG27" s="623">
        <v>295150</v>
      </c>
      <c r="BH27" s="624"/>
      <c r="BI27" s="624"/>
      <c r="BJ27" s="624"/>
      <c r="BK27" s="624"/>
      <c r="BL27" s="624"/>
      <c r="BM27" s="624"/>
      <c r="BN27" s="625"/>
      <c r="BO27" s="649">
        <v>100</v>
      </c>
      <c r="BP27" s="649"/>
      <c r="BQ27" s="649"/>
      <c r="BR27" s="649"/>
      <c r="BS27" s="650" t="s">
        <v>127</v>
      </c>
      <c r="BT27" s="650"/>
      <c r="BU27" s="650"/>
      <c r="BV27" s="650"/>
      <c r="BW27" s="650"/>
      <c r="BX27" s="650"/>
      <c r="BY27" s="650"/>
      <c r="BZ27" s="650"/>
      <c r="CA27" s="650"/>
      <c r="CB27" s="695"/>
      <c r="CD27" s="620" t="s">
        <v>303</v>
      </c>
      <c r="CE27" s="621"/>
      <c r="CF27" s="621"/>
      <c r="CG27" s="621"/>
      <c r="CH27" s="621"/>
      <c r="CI27" s="621"/>
      <c r="CJ27" s="621"/>
      <c r="CK27" s="621"/>
      <c r="CL27" s="621"/>
      <c r="CM27" s="621"/>
      <c r="CN27" s="621"/>
      <c r="CO27" s="621"/>
      <c r="CP27" s="621"/>
      <c r="CQ27" s="622"/>
      <c r="CR27" s="623">
        <v>251806</v>
      </c>
      <c r="CS27" s="633"/>
      <c r="CT27" s="633"/>
      <c r="CU27" s="633"/>
      <c r="CV27" s="633"/>
      <c r="CW27" s="633"/>
      <c r="CX27" s="633"/>
      <c r="CY27" s="634"/>
      <c r="CZ27" s="626">
        <v>5.0999999999999996</v>
      </c>
      <c r="DA27" s="635"/>
      <c r="DB27" s="635"/>
      <c r="DC27" s="636"/>
      <c r="DD27" s="629">
        <v>42985</v>
      </c>
      <c r="DE27" s="633"/>
      <c r="DF27" s="633"/>
      <c r="DG27" s="633"/>
      <c r="DH27" s="633"/>
      <c r="DI27" s="633"/>
      <c r="DJ27" s="633"/>
      <c r="DK27" s="634"/>
      <c r="DL27" s="629">
        <v>42985</v>
      </c>
      <c r="DM27" s="633"/>
      <c r="DN27" s="633"/>
      <c r="DO27" s="633"/>
      <c r="DP27" s="633"/>
      <c r="DQ27" s="633"/>
      <c r="DR27" s="633"/>
      <c r="DS27" s="633"/>
      <c r="DT27" s="633"/>
      <c r="DU27" s="633"/>
      <c r="DV27" s="634"/>
      <c r="DW27" s="626">
        <v>1.4</v>
      </c>
      <c r="DX27" s="635"/>
      <c r="DY27" s="635"/>
      <c r="DZ27" s="635"/>
      <c r="EA27" s="635"/>
      <c r="EB27" s="635"/>
      <c r="EC27" s="654"/>
    </row>
    <row r="28" spans="2:133" ht="11.25" customHeight="1">
      <c r="B28" s="620" t="s">
        <v>304</v>
      </c>
      <c r="C28" s="621"/>
      <c r="D28" s="621"/>
      <c r="E28" s="621"/>
      <c r="F28" s="621"/>
      <c r="G28" s="621"/>
      <c r="H28" s="621"/>
      <c r="I28" s="621"/>
      <c r="J28" s="621"/>
      <c r="K28" s="621"/>
      <c r="L28" s="621"/>
      <c r="M28" s="621"/>
      <c r="N28" s="621"/>
      <c r="O28" s="621"/>
      <c r="P28" s="621"/>
      <c r="Q28" s="622"/>
      <c r="R28" s="623">
        <v>844</v>
      </c>
      <c r="S28" s="624"/>
      <c r="T28" s="624"/>
      <c r="U28" s="624"/>
      <c r="V28" s="624"/>
      <c r="W28" s="624"/>
      <c r="X28" s="624"/>
      <c r="Y28" s="625"/>
      <c r="Z28" s="649">
        <v>0</v>
      </c>
      <c r="AA28" s="649"/>
      <c r="AB28" s="649"/>
      <c r="AC28" s="649"/>
      <c r="AD28" s="650">
        <v>844</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59"/>
      <c r="CD28" s="620" t="s">
        <v>305</v>
      </c>
      <c r="CE28" s="621"/>
      <c r="CF28" s="621"/>
      <c r="CG28" s="621"/>
      <c r="CH28" s="621"/>
      <c r="CI28" s="621"/>
      <c r="CJ28" s="621"/>
      <c r="CK28" s="621"/>
      <c r="CL28" s="621"/>
      <c r="CM28" s="621"/>
      <c r="CN28" s="621"/>
      <c r="CO28" s="621"/>
      <c r="CP28" s="621"/>
      <c r="CQ28" s="622"/>
      <c r="CR28" s="623">
        <v>485168</v>
      </c>
      <c r="CS28" s="624"/>
      <c r="CT28" s="624"/>
      <c r="CU28" s="624"/>
      <c r="CV28" s="624"/>
      <c r="CW28" s="624"/>
      <c r="CX28" s="624"/>
      <c r="CY28" s="625"/>
      <c r="CZ28" s="626">
        <v>9.8000000000000007</v>
      </c>
      <c r="DA28" s="635"/>
      <c r="DB28" s="635"/>
      <c r="DC28" s="636"/>
      <c r="DD28" s="629">
        <v>477382</v>
      </c>
      <c r="DE28" s="624"/>
      <c r="DF28" s="624"/>
      <c r="DG28" s="624"/>
      <c r="DH28" s="624"/>
      <c r="DI28" s="624"/>
      <c r="DJ28" s="624"/>
      <c r="DK28" s="625"/>
      <c r="DL28" s="629">
        <v>477382</v>
      </c>
      <c r="DM28" s="624"/>
      <c r="DN28" s="624"/>
      <c r="DO28" s="624"/>
      <c r="DP28" s="624"/>
      <c r="DQ28" s="624"/>
      <c r="DR28" s="624"/>
      <c r="DS28" s="624"/>
      <c r="DT28" s="624"/>
      <c r="DU28" s="624"/>
      <c r="DV28" s="625"/>
      <c r="DW28" s="626">
        <v>16</v>
      </c>
      <c r="DX28" s="635"/>
      <c r="DY28" s="635"/>
      <c r="DZ28" s="635"/>
      <c r="EA28" s="635"/>
      <c r="EB28" s="635"/>
      <c r="EC28" s="654"/>
    </row>
    <row r="29" spans="2:133" ht="11.25" customHeight="1">
      <c r="B29" s="620" t="s">
        <v>306</v>
      </c>
      <c r="C29" s="621"/>
      <c r="D29" s="621"/>
      <c r="E29" s="621"/>
      <c r="F29" s="621"/>
      <c r="G29" s="621"/>
      <c r="H29" s="621"/>
      <c r="I29" s="621"/>
      <c r="J29" s="621"/>
      <c r="K29" s="621"/>
      <c r="L29" s="621"/>
      <c r="M29" s="621"/>
      <c r="N29" s="621"/>
      <c r="O29" s="621"/>
      <c r="P29" s="621"/>
      <c r="Q29" s="622"/>
      <c r="R29" s="623">
        <v>82405</v>
      </c>
      <c r="S29" s="624"/>
      <c r="T29" s="624"/>
      <c r="U29" s="624"/>
      <c r="V29" s="624"/>
      <c r="W29" s="624"/>
      <c r="X29" s="624"/>
      <c r="Y29" s="625"/>
      <c r="Z29" s="649">
        <v>1.6</v>
      </c>
      <c r="AA29" s="649"/>
      <c r="AB29" s="649"/>
      <c r="AC29" s="649"/>
      <c r="AD29" s="650" t="s">
        <v>127</v>
      </c>
      <c r="AE29" s="650"/>
      <c r="AF29" s="650"/>
      <c r="AG29" s="650"/>
      <c r="AH29" s="650"/>
      <c r="AI29" s="650"/>
      <c r="AJ29" s="650"/>
      <c r="AK29" s="650"/>
      <c r="AL29" s="626" t="s">
        <v>127</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307</v>
      </c>
      <c r="CE29" s="644"/>
      <c r="CF29" s="620" t="s">
        <v>69</v>
      </c>
      <c r="CG29" s="621"/>
      <c r="CH29" s="621"/>
      <c r="CI29" s="621"/>
      <c r="CJ29" s="621"/>
      <c r="CK29" s="621"/>
      <c r="CL29" s="621"/>
      <c r="CM29" s="621"/>
      <c r="CN29" s="621"/>
      <c r="CO29" s="621"/>
      <c r="CP29" s="621"/>
      <c r="CQ29" s="622"/>
      <c r="CR29" s="623">
        <v>485066</v>
      </c>
      <c r="CS29" s="633"/>
      <c r="CT29" s="633"/>
      <c r="CU29" s="633"/>
      <c r="CV29" s="633"/>
      <c r="CW29" s="633"/>
      <c r="CX29" s="633"/>
      <c r="CY29" s="634"/>
      <c r="CZ29" s="626">
        <v>9.8000000000000007</v>
      </c>
      <c r="DA29" s="635"/>
      <c r="DB29" s="635"/>
      <c r="DC29" s="636"/>
      <c r="DD29" s="629">
        <v>477280</v>
      </c>
      <c r="DE29" s="633"/>
      <c r="DF29" s="633"/>
      <c r="DG29" s="633"/>
      <c r="DH29" s="633"/>
      <c r="DI29" s="633"/>
      <c r="DJ29" s="633"/>
      <c r="DK29" s="634"/>
      <c r="DL29" s="629">
        <v>477280</v>
      </c>
      <c r="DM29" s="633"/>
      <c r="DN29" s="633"/>
      <c r="DO29" s="633"/>
      <c r="DP29" s="633"/>
      <c r="DQ29" s="633"/>
      <c r="DR29" s="633"/>
      <c r="DS29" s="633"/>
      <c r="DT29" s="633"/>
      <c r="DU29" s="633"/>
      <c r="DV29" s="634"/>
      <c r="DW29" s="626">
        <v>16</v>
      </c>
      <c r="DX29" s="635"/>
      <c r="DY29" s="635"/>
      <c r="DZ29" s="635"/>
      <c r="EA29" s="635"/>
      <c r="EB29" s="635"/>
      <c r="EC29" s="654"/>
    </row>
    <row r="30" spans="2:133" ht="11.25" customHeight="1">
      <c r="B30" s="620" t="s">
        <v>308</v>
      </c>
      <c r="C30" s="621"/>
      <c r="D30" s="621"/>
      <c r="E30" s="621"/>
      <c r="F30" s="621"/>
      <c r="G30" s="621"/>
      <c r="H30" s="621"/>
      <c r="I30" s="621"/>
      <c r="J30" s="621"/>
      <c r="K30" s="621"/>
      <c r="L30" s="621"/>
      <c r="M30" s="621"/>
      <c r="N30" s="621"/>
      <c r="O30" s="621"/>
      <c r="P30" s="621"/>
      <c r="Q30" s="622"/>
      <c r="R30" s="623">
        <v>74426</v>
      </c>
      <c r="S30" s="624"/>
      <c r="T30" s="624"/>
      <c r="U30" s="624"/>
      <c r="V30" s="624"/>
      <c r="W30" s="624"/>
      <c r="X30" s="624"/>
      <c r="Y30" s="625"/>
      <c r="Z30" s="649">
        <v>1.4</v>
      </c>
      <c r="AA30" s="649"/>
      <c r="AB30" s="649"/>
      <c r="AC30" s="649"/>
      <c r="AD30" s="650">
        <v>3309</v>
      </c>
      <c r="AE30" s="650"/>
      <c r="AF30" s="650"/>
      <c r="AG30" s="650"/>
      <c r="AH30" s="650"/>
      <c r="AI30" s="650"/>
      <c r="AJ30" s="650"/>
      <c r="AK30" s="650"/>
      <c r="AL30" s="626">
        <v>0.1</v>
      </c>
      <c r="AM30" s="627"/>
      <c r="AN30" s="627"/>
      <c r="AO30" s="651"/>
      <c r="AP30" s="676" t="s">
        <v>226</v>
      </c>
      <c r="AQ30" s="677"/>
      <c r="AR30" s="677"/>
      <c r="AS30" s="677"/>
      <c r="AT30" s="677"/>
      <c r="AU30" s="677"/>
      <c r="AV30" s="677"/>
      <c r="AW30" s="677"/>
      <c r="AX30" s="677"/>
      <c r="AY30" s="677"/>
      <c r="AZ30" s="677"/>
      <c r="BA30" s="677"/>
      <c r="BB30" s="677"/>
      <c r="BC30" s="677"/>
      <c r="BD30" s="677"/>
      <c r="BE30" s="677"/>
      <c r="BF30" s="678"/>
      <c r="BG30" s="676" t="s">
        <v>309</v>
      </c>
      <c r="BH30" s="693"/>
      <c r="BI30" s="693"/>
      <c r="BJ30" s="693"/>
      <c r="BK30" s="693"/>
      <c r="BL30" s="693"/>
      <c r="BM30" s="693"/>
      <c r="BN30" s="693"/>
      <c r="BO30" s="693"/>
      <c r="BP30" s="693"/>
      <c r="BQ30" s="694"/>
      <c r="BR30" s="676" t="s">
        <v>310</v>
      </c>
      <c r="BS30" s="693"/>
      <c r="BT30" s="693"/>
      <c r="BU30" s="693"/>
      <c r="BV30" s="693"/>
      <c r="BW30" s="693"/>
      <c r="BX30" s="693"/>
      <c r="BY30" s="693"/>
      <c r="BZ30" s="693"/>
      <c r="CA30" s="693"/>
      <c r="CB30" s="694"/>
      <c r="CD30" s="645"/>
      <c r="CE30" s="646"/>
      <c r="CF30" s="620" t="s">
        <v>311</v>
      </c>
      <c r="CG30" s="621"/>
      <c r="CH30" s="621"/>
      <c r="CI30" s="621"/>
      <c r="CJ30" s="621"/>
      <c r="CK30" s="621"/>
      <c r="CL30" s="621"/>
      <c r="CM30" s="621"/>
      <c r="CN30" s="621"/>
      <c r="CO30" s="621"/>
      <c r="CP30" s="621"/>
      <c r="CQ30" s="622"/>
      <c r="CR30" s="623">
        <v>473273</v>
      </c>
      <c r="CS30" s="624"/>
      <c r="CT30" s="624"/>
      <c r="CU30" s="624"/>
      <c r="CV30" s="624"/>
      <c r="CW30" s="624"/>
      <c r="CX30" s="624"/>
      <c r="CY30" s="625"/>
      <c r="CZ30" s="626">
        <v>9.5</v>
      </c>
      <c r="DA30" s="635"/>
      <c r="DB30" s="635"/>
      <c r="DC30" s="636"/>
      <c r="DD30" s="629">
        <v>465664</v>
      </c>
      <c r="DE30" s="624"/>
      <c r="DF30" s="624"/>
      <c r="DG30" s="624"/>
      <c r="DH30" s="624"/>
      <c r="DI30" s="624"/>
      <c r="DJ30" s="624"/>
      <c r="DK30" s="625"/>
      <c r="DL30" s="629">
        <v>465664</v>
      </c>
      <c r="DM30" s="624"/>
      <c r="DN30" s="624"/>
      <c r="DO30" s="624"/>
      <c r="DP30" s="624"/>
      <c r="DQ30" s="624"/>
      <c r="DR30" s="624"/>
      <c r="DS30" s="624"/>
      <c r="DT30" s="624"/>
      <c r="DU30" s="624"/>
      <c r="DV30" s="625"/>
      <c r="DW30" s="626">
        <v>15.6</v>
      </c>
      <c r="DX30" s="635"/>
      <c r="DY30" s="635"/>
      <c r="DZ30" s="635"/>
      <c r="EA30" s="635"/>
      <c r="EB30" s="635"/>
      <c r="EC30" s="654"/>
    </row>
    <row r="31" spans="2:133" ht="11.25" customHeight="1">
      <c r="B31" s="620" t="s">
        <v>312</v>
      </c>
      <c r="C31" s="621"/>
      <c r="D31" s="621"/>
      <c r="E31" s="621"/>
      <c r="F31" s="621"/>
      <c r="G31" s="621"/>
      <c r="H31" s="621"/>
      <c r="I31" s="621"/>
      <c r="J31" s="621"/>
      <c r="K31" s="621"/>
      <c r="L31" s="621"/>
      <c r="M31" s="621"/>
      <c r="N31" s="621"/>
      <c r="O31" s="621"/>
      <c r="P31" s="621"/>
      <c r="Q31" s="622"/>
      <c r="R31" s="623">
        <v>6293</v>
      </c>
      <c r="S31" s="624"/>
      <c r="T31" s="624"/>
      <c r="U31" s="624"/>
      <c r="V31" s="624"/>
      <c r="W31" s="624"/>
      <c r="X31" s="624"/>
      <c r="Y31" s="625"/>
      <c r="Z31" s="649">
        <v>0.1</v>
      </c>
      <c r="AA31" s="649"/>
      <c r="AB31" s="649"/>
      <c r="AC31" s="649"/>
      <c r="AD31" s="650" t="s">
        <v>127</v>
      </c>
      <c r="AE31" s="650"/>
      <c r="AF31" s="650"/>
      <c r="AG31" s="650"/>
      <c r="AH31" s="650"/>
      <c r="AI31" s="650"/>
      <c r="AJ31" s="650"/>
      <c r="AK31" s="650"/>
      <c r="AL31" s="626" t="s">
        <v>127</v>
      </c>
      <c r="AM31" s="627"/>
      <c r="AN31" s="627"/>
      <c r="AO31" s="651"/>
      <c r="AP31" s="687" t="s">
        <v>313</v>
      </c>
      <c r="AQ31" s="688"/>
      <c r="AR31" s="688"/>
      <c r="AS31" s="688"/>
      <c r="AT31" s="689" t="s">
        <v>314</v>
      </c>
      <c r="AU31" s="356"/>
      <c r="AV31" s="356"/>
      <c r="AW31" s="356"/>
      <c r="AX31" s="673" t="s">
        <v>188</v>
      </c>
      <c r="AY31" s="674"/>
      <c r="AZ31" s="674"/>
      <c r="BA31" s="674"/>
      <c r="BB31" s="674"/>
      <c r="BC31" s="674"/>
      <c r="BD31" s="674"/>
      <c r="BE31" s="674"/>
      <c r="BF31" s="675"/>
      <c r="BG31" s="683">
        <v>99.5</v>
      </c>
      <c r="BH31" s="684"/>
      <c r="BI31" s="684"/>
      <c r="BJ31" s="684"/>
      <c r="BK31" s="684"/>
      <c r="BL31" s="684"/>
      <c r="BM31" s="685">
        <v>96.2</v>
      </c>
      <c r="BN31" s="684"/>
      <c r="BO31" s="684"/>
      <c r="BP31" s="684"/>
      <c r="BQ31" s="686"/>
      <c r="BR31" s="683">
        <v>99.3</v>
      </c>
      <c r="BS31" s="684"/>
      <c r="BT31" s="684"/>
      <c r="BU31" s="684"/>
      <c r="BV31" s="684"/>
      <c r="BW31" s="684"/>
      <c r="BX31" s="685">
        <v>96.2</v>
      </c>
      <c r="BY31" s="684"/>
      <c r="BZ31" s="684"/>
      <c r="CA31" s="684"/>
      <c r="CB31" s="686"/>
      <c r="CD31" s="645"/>
      <c r="CE31" s="646"/>
      <c r="CF31" s="620" t="s">
        <v>315</v>
      </c>
      <c r="CG31" s="621"/>
      <c r="CH31" s="621"/>
      <c r="CI31" s="621"/>
      <c r="CJ31" s="621"/>
      <c r="CK31" s="621"/>
      <c r="CL31" s="621"/>
      <c r="CM31" s="621"/>
      <c r="CN31" s="621"/>
      <c r="CO31" s="621"/>
      <c r="CP31" s="621"/>
      <c r="CQ31" s="622"/>
      <c r="CR31" s="623">
        <v>11793</v>
      </c>
      <c r="CS31" s="633"/>
      <c r="CT31" s="633"/>
      <c r="CU31" s="633"/>
      <c r="CV31" s="633"/>
      <c r="CW31" s="633"/>
      <c r="CX31" s="633"/>
      <c r="CY31" s="634"/>
      <c r="CZ31" s="626">
        <v>0.2</v>
      </c>
      <c r="DA31" s="635"/>
      <c r="DB31" s="635"/>
      <c r="DC31" s="636"/>
      <c r="DD31" s="629">
        <v>11616</v>
      </c>
      <c r="DE31" s="633"/>
      <c r="DF31" s="633"/>
      <c r="DG31" s="633"/>
      <c r="DH31" s="633"/>
      <c r="DI31" s="633"/>
      <c r="DJ31" s="633"/>
      <c r="DK31" s="634"/>
      <c r="DL31" s="629">
        <v>11616</v>
      </c>
      <c r="DM31" s="633"/>
      <c r="DN31" s="633"/>
      <c r="DO31" s="633"/>
      <c r="DP31" s="633"/>
      <c r="DQ31" s="633"/>
      <c r="DR31" s="633"/>
      <c r="DS31" s="633"/>
      <c r="DT31" s="633"/>
      <c r="DU31" s="633"/>
      <c r="DV31" s="634"/>
      <c r="DW31" s="626">
        <v>0.4</v>
      </c>
      <c r="DX31" s="635"/>
      <c r="DY31" s="635"/>
      <c r="DZ31" s="635"/>
      <c r="EA31" s="635"/>
      <c r="EB31" s="635"/>
      <c r="EC31" s="654"/>
    </row>
    <row r="32" spans="2:133" ht="11.25" customHeight="1">
      <c r="B32" s="620" t="s">
        <v>316</v>
      </c>
      <c r="C32" s="621"/>
      <c r="D32" s="621"/>
      <c r="E32" s="621"/>
      <c r="F32" s="621"/>
      <c r="G32" s="621"/>
      <c r="H32" s="621"/>
      <c r="I32" s="621"/>
      <c r="J32" s="621"/>
      <c r="K32" s="621"/>
      <c r="L32" s="621"/>
      <c r="M32" s="621"/>
      <c r="N32" s="621"/>
      <c r="O32" s="621"/>
      <c r="P32" s="621"/>
      <c r="Q32" s="622"/>
      <c r="R32" s="623">
        <v>539250</v>
      </c>
      <c r="S32" s="624"/>
      <c r="T32" s="624"/>
      <c r="U32" s="624"/>
      <c r="V32" s="624"/>
      <c r="W32" s="624"/>
      <c r="X32" s="624"/>
      <c r="Y32" s="625"/>
      <c r="Z32" s="649">
        <v>10.4</v>
      </c>
      <c r="AA32" s="649"/>
      <c r="AB32" s="649"/>
      <c r="AC32" s="649"/>
      <c r="AD32" s="650" t="s">
        <v>127</v>
      </c>
      <c r="AE32" s="650"/>
      <c r="AF32" s="650"/>
      <c r="AG32" s="650"/>
      <c r="AH32" s="650"/>
      <c r="AI32" s="650"/>
      <c r="AJ32" s="650"/>
      <c r="AK32" s="650"/>
      <c r="AL32" s="626" t="s">
        <v>127</v>
      </c>
      <c r="AM32" s="627"/>
      <c r="AN32" s="627"/>
      <c r="AO32" s="651"/>
      <c r="AP32" s="660"/>
      <c r="AQ32" s="661"/>
      <c r="AR32" s="661"/>
      <c r="AS32" s="661"/>
      <c r="AT32" s="690"/>
      <c r="AU32" s="211" t="s">
        <v>317</v>
      </c>
      <c r="AX32" s="620" t="s">
        <v>318</v>
      </c>
      <c r="AY32" s="621"/>
      <c r="AZ32" s="621"/>
      <c r="BA32" s="621"/>
      <c r="BB32" s="621"/>
      <c r="BC32" s="621"/>
      <c r="BD32" s="621"/>
      <c r="BE32" s="621"/>
      <c r="BF32" s="622"/>
      <c r="BG32" s="692">
        <v>99.6</v>
      </c>
      <c r="BH32" s="633"/>
      <c r="BI32" s="633"/>
      <c r="BJ32" s="633"/>
      <c r="BK32" s="633"/>
      <c r="BL32" s="633"/>
      <c r="BM32" s="627">
        <v>98.1</v>
      </c>
      <c r="BN32" s="633"/>
      <c r="BO32" s="633"/>
      <c r="BP32" s="633"/>
      <c r="BQ32" s="658"/>
      <c r="BR32" s="692">
        <v>99.2</v>
      </c>
      <c r="BS32" s="633"/>
      <c r="BT32" s="633"/>
      <c r="BU32" s="633"/>
      <c r="BV32" s="633"/>
      <c r="BW32" s="633"/>
      <c r="BX32" s="627">
        <v>97.9</v>
      </c>
      <c r="BY32" s="633"/>
      <c r="BZ32" s="633"/>
      <c r="CA32" s="633"/>
      <c r="CB32" s="658"/>
      <c r="CD32" s="647"/>
      <c r="CE32" s="648"/>
      <c r="CF32" s="620" t="s">
        <v>319</v>
      </c>
      <c r="CG32" s="621"/>
      <c r="CH32" s="621"/>
      <c r="CI32" s="621"/>
      <c r="CJ32" s="621"/>
      <c r="CK32" s="621"/>
      <c r="CL32" s="621"/>
      <c r="CM32" s="621"/>
      <c r="CN32" s="621"/>
      <c r="CO32" s="621"/>
      <c r="CP32" s="621"/>
      <c r="CQ32" s="622"/>
      <c r="CR32" s="623">
        <v>102</v>
      </c>
      <c r="CS32" s="624"/>
      <c r="CT32" s="624"/>
      <c r="CU32" s="624"/>
      <c r="CV32" s="624"/>
      <c r="CW32" s="624"/>
      <c r="CX32" s="624"/>
      <c r="CY32" s="625"/>
      <c r="CZ32" s="626">
        <v>0</v>
      </c>
      <c r="DA32" s="635"/>
      <c r="DB32" s="635"/>
      <c r="DC32" s="636"/>
      <c r="DD32" s="629">
        <v>102</v>
      </c>
      <c r="DE32" s="624"/>
      <c r="DF32" s="624"/>
      <c r="DG32" s="624"/>
      <c r="DH32" s="624"/>
      <c r="DI32" s="624"/>
      <c r="DJ32" s="624"/>
      <c r="DK32" s="625"/>
      <c r="DL32" s="629">
        <v>102</v>
      </c>
      <c r="DM32" s="624"/>
      <c r="DN32" s="624"/>
      <c r="DO32" s="624"/>
      <c r="DP32" s="624"/>
      <c r="DQ32" s="624"/>
      <c r="DR32" s="624"/>
      <c r="DS32" s="624"/>
      <c r="DT32" s="624"/>
      <c r="DU32" s="624"/>
      <c r="DV32" s="625"/>
      <c r="DW32" s="626">
        <v>0</v>
      </c>
      <c r="DX32" s="635"/>
      <c r="DY32" s="635"/>
      <c r="DZ32" s="635"/>
      <c r="EA32" s="635"/>
      <c r="EB32" s="635"/>
      <c r="EC32" s="654"/>
    </row>
    <row r="33" spans="2:133" ht="11.25" customHeight="1">
      <c r="B33" s="680" t="s">
        <v>320</v>
      </c>
      <c r="C33" s="681"/>
      <c r="D33" s="681"/>
      <c r="E33" s="681"/>
      <c r="F33" s="681"/>
      <c r="G33" s="681"/>
      <c r="H33" s="681"/>
      <c r="I33" s="681"/>
      <c r="J33" s="681"/>
      <c r="K33" s="681"/>
      <c r="L33" s="681"/>
      <c r="M33" s="681"/>
      <c r="N33" s="681"/>
      <c r="O33" s="681"/>
      <c r="P33" s="681"/>
      <c r="Q33" s="682"/>
      <c r="R33" s="623" t="s">
        <v>127</v>
      </c>
      <c r="S33" s="624"/>
      <c r="T33" s="624"/>
      <c r="U33" s="624"/>
      <c r="V33" s="624"/>
      <c r="W33" s="624"/>
      <c r="X33" s="624"/>
      <c r="Y33" s="625"/>
      <c r="Z33" s="649" t="s">
        <v>127</v>
      </c>
      <c r="AA33" s="649"/>
      <c r="AB33" s="649"/>
      <c r="AC33" s="649"/>
      <c r="AD33" s="650" t="s">
        <v>127</v>
      </c>
      <c r="AE33" s="650"/>
      <c r="AF33" s="650"/>
      <c r="AG33" s="650"/>
      <c r="AH33" s="650"/>
      <c r="AI33" s="650"/>
      <c r="AJ33" s="650"/>
      <c r="AK33" s="650"/>
      <c r="AL33" s="626" t="s">
        <v>127</v>
      </c>
      <c r="AM33" s="627"/>
      <c r="AN33" s="627"/>
      <c r="AO33" s="651"/>
      <c r="AP33" s="662"/>
      <c r="AQ33" s="663"/>
      <c r="AR33" s="663"/>
      <c r="AS33" s="663"/>
      <c r="AT33" s="691"/>
      <c r="AU33" s="357"/>
      <c r="AV33" s="357"/>
      <c r="AW33" s="357"/>
      <c r="AX33" s="600" t="s">
        <v>321</v>
      </c>
      <c r="AY33" s="601"/>
      <c r="AZ33" s="601"/>
      <c r="BA33" s="601"/>
      <c r="BB33" s="601"/>
      <c r="BC33" s="601"/>
      <c r="BD33" s="601"/>
      <c r="BE33" s="601"/>
      <c r="BF33" s="602"/>
      <c r="BG33" s="679">
        <v>99.2</v>
      </c>
      <c r="BH33" s="604"/>
      <c r="BI33" s="604"/>
      <c r="BJ33" s="604"/>
      <c r="BK33" s="604"/>
      <c r="BL33" s="604"/>
      <c r="BM33" s="641">
        <v>92.7</v>
      </c>
      <c r="BN33" s="604"/>
      <c r="BO33" s="604"/>
      <c r="BP33" s="604"/>
      <c r="BQ33" s="652"/>
      <c r="BR33" s="679">
        <v>99.1</v>
      </c>
      <c r="BS33" s="604"/>
      <c r="BT33" s="604"/>
      <c r="BU33" s="604"/>
      <c r="BV33" s="604"/>
      <c r="BW33" s="604"/>
      <c r="BX33" s="641">
        <v>93</v>
      </c>
      <c r="BY33" s="604"/>
      <c r="BZ33" s="604"/>
      <c r="CA33" s="604"/>
      <c r="CB33" s="652"/>
      <c r="CD33" s="620" t="s">
        <v>322</v>
      </c>
      <c r="CE33" s="621"/>
      <c r="CF33" s="621"/>
      <c r="CG33" s="621"/>
      <c r="CH33" s="621"/>
      <c r="CI33" s="621"/>
      <c r="CJ33" s="621"/>
      <c r="CK33" s="621"/>
      <c r="CL33" s="621"/>
      <c r="CM33" s="621"/>
      <c r="CN33" s="621"/>
      <c r="CO33" s="621"/>
      <c r="CP33" s="621"/>
      <c r="CQ33" s="622"/>
      <c r="CR33" s="623">
        <v>2843437</v>
      </c>
      <c r="CS33" s="633"/>
      <c r="CT33" s="633"/>
      <c r="CU33" s="633"/>
      <c r="CV33" s="633"/>
      <c r="CW33" s="633"/>
      <c r="CX33" s="633"/>
      <c r="CY33" s="634"/>
      <c r="CZ33" s="626">
        <v>57.3</v>
      </c>
      <c r="DA33" s="635"/>
      <c r="DB33" s="635"/>
      <c r="DC33" s="636"/>
      <c r="DD33" s="629">
        <v>2265163</v>
      </c>
      <c r="DE33" s="633"/>
      <c r="DF33" s="633"/>
      <c r="DG33" s="633"/>
      <c r="DH33" s="633"/>
      <c r="DI33" s="633"/>
      <c r="DJ33" s="633"/>
      <c r="DK33" s="634"/>
      <c r="DL33" s="629">
        <v>1119078</v>
      </c>
      <c r="DM33" s="633"/>
      <c r="DN33" s="633"/>
      <c r="DO33" s="633"/>
      <c r="DP33" s="633"/>
      <c r="DQ33" s="633"/>
      <c r="DR33" s="633"/>
      <c r="DS33" s="633"/>
      <c r="DT33" s="633"/>
      <c r="DU33" s="633"/>
      <c r="DV33" s="634"/>
      <c r="DW33" s="626">
        <v>37.6</v>
      </c>
      <c r="DX33" s="635"/>
      <c r="DY33" s="635"/>
      <c r="DZ33" s="635"/>
      <c r="EA33" s="635"/>
      <c r="EB33" s="635"/>
      <c r="EC33" s="654"/>
    </row>
    <row r="34" spans="2:133" ht="11.25" customHeight="1">
      <c r="B34" s="620" t="s">
        <v>323</v>
      </c>
      <c r="C34" s="621"/>
      <c r="D34" s="621"/>
      <c r="E34" s="621"/>
      <c r="F34" s="621"/>
      <c r="G34" s="621"/>
      <c r="H34" s="621"/>
      <c r="I34" s="621"/>
      <c r="J34" s="621"/>
      <c r="K34" s="621"/>
      <c r="L34" s="621"/>
      <c r="M34" s="621"/>
      <c r="N34" s="621"/>
      <c r="O34" s="621"/>
      <c r="P34" s="621"/>
      <c r="Q34" s="622"/>
      <c r="R34" s="623">
        <v>320408</v>
      </c>
      <c r="S34" s="624"/>
      <c r="T34" s="624"/>
      <c r="U34" s="624"/>
      <c r="V34" s="624"/>
      <c r="W34" s="624"/>
      <c r="X34" s="624"/>
      <c r="Y34" s="625"/>
      <c r="Z34" s="649">
        <v>6.2</v>
      </c>
      <c r="AA34" s="649"/>
      <c r="AB34" s="649"/>
      <c r="AC34" s="649"/>
      <c r="AD34" s="650" t="s">
        <v>127</v>
      </c>
      <c r="AE34" s="650"/>
      <c r="AF34" s="650"/>
      <c r="AG34" s="650"/>
      <c r="AH34" s="650"/>
      <c r="AI34" s="650"/>
      <c r="AJ34" s="650"/>
      <c r="AK34" s="650"/>
      <c r="AL34" s="626" t="s">
        <v>127</v>
      </c>
      <c r="AM34" s="627"/>
      <c r="AN34" s="627"/>
      <c r="AO34" s="651"/>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324</v>
      </c>
      <c r="CE34" s="621"/>
      <c r="CF34" s="621"/>
      <c r="CG34" s="621"/>
      <c r="CH34" s="621"/>
      <c r="CI34" s="621"/>
      <c r="CJ34" s="621"/>
      <c r="CK34" s="621"/>
      <c r="CL34" s="621"/>
      <c r="CM34" s="621"/>
      <c r="CN34" s="621"/>
      <c r="CO34" s="621"/>
      <c r="CP34" s="621"/>
      <c r="CQ34" s="622"/>
      <c r="CR34" s="623">
        <v>604479</v>
      </c>
      <c r="CS34" s="624"/>
      <c r="CT34" s="624"/>
      <c r="CU34" s="624"/>
      <c r="CV34" s="624"/>
      <c r="CW34" s="624"/>
      <c r="CX34" s="624"/>
      <c r="CY34" s="625"/>
      <c r="CZ34" s="626">
        <v>12.2</v>
      </c>
      <c r="DA34" s="635"/>
      <c r="DB34" s="635"/>
      <c r="DC34" s="636"/>
      <c r="DD34" s="629">
        <v>470376</v>
      </c>
      <c r="DE34" s="624"/>
      <c r="DF34" s="624"/>
      <c r="DG34" s="624"/>
      <c r="DH34" s="624"/>
      <c r="DI34" s="624"/>
      <c r="DJ34" s="624"/>
      <c r="DK34" s="625"/>
      <c r="DL34" s="629">
        <v>432131</v>
      </c>
      <c r="DM34" s="624"/>
      <c r="DN34" s="624"/>
      <c r="DO34" s="624"/>
      <c r="DP34" s="624"/>
      <c r="DQ34" s="624"/>
      <c r="DR34" s="624"/>
      <c r="DS34" s="624"/>
      <c r="DT34" s="624"/>
      <c r="DU34" s="624"/>
      <c r="DV34" s="625"/>
      <c r="DW34" s="626">
        <v>14.5</v>
      </c>
      <c r="DX34" s="635"/>
      <c r="DY34" s="635"/>
      <c r="DZ34" s="635"/>
      <c r="EA34" s="635"/>
      <c r="EB34" s="635"/>
      <c r="EC34" s="654"/>
    </row>
    <row r="35" spans="2:133" ht="11.25" customHeight="1">
      <c r="B35" s="620" t="s">
        <v>325</v>
      </c>
      <c r="C35" s="621"/>
      <c r="D35" s="621"/>
      <c r="E35" s="621"/>
      <c r="F35" s="621"/>
      <c r="G35" s="621"/>
      <c r="H35" s="621"/>
      <c r="I35" s="621"/>
      <c r="J35" s="621"/>
      <c r="K35" s="621"/>
      <c r="L35" s="621"/>
      <c r="M35" s="621"/>
      <c r="N35" s="621"/>
      <c r="O35" s="621"/>
      <c r="P35" s="621"/>
      <c r="Q35" s="622"/>
      <c r="R35" s="623">
        <v>41758</v>
      </c>
      <c r="S35" s="624"/>
      <c r="T35" s="624"/>
      <c r="U35" s="624"/>
      <c r="V35" s="624"/>
      <c r="W35" s="624"/>
      <c r="X35" s="624"/>
      <c r="Y35" s="625"/>
      <c r="Z35" s="649">
        <v>0.8</v>
      </c>
      <c r="AA35" s="649"/>
      <c r="AB35" s="649"/>
      <c r="AC35" s="649"/>
      <c r="AD35" s="650">
        <v>355</v>
      </c>
      <c r="AE35" s="650"/>
      <c r="AF35" s="650"/>
      <c r="AG35" s="650"/>
      <c r="AH35" s="650"/>
      <c r="AI35" s="650"/>
      <c r="AJ35" s="650"/>
      <c r="AK35" s="650"/>
      <c r="AL35" s="626">
        <v>0</v>
      </c>
      <c r="AM35" s="627"/>
      <c r="AN35" s="627"/>
      <c r="AO35" s="651"/>
      <c r="AP35" s="216"/>
      <c r="AQ35" s="676" t="s">
        <v>326</v>
      </c>
      <c r="AR35" s="677"/>
      <c r="AS35" s="677"/>
      <c r="AT35" s="677"/>
      <c r="AU35" s="677"/>
      <c r="AV35" s="677"/>
      <c r="AW35" s="677"/>
      <c r="AX35" s="677"/>
      <c r="AY35" s="677"/>
      <c r="AZ35" s="677"/>
      <c r="BA35" s="677"/>
      <c r="BB35" s="677"/>
      <c r="BC35" s="677"/>
      <c r="BD35" s="677"/>
      <c r="BE35" s="677"/>
      <c r="BF35" s="678"/>
      <c r="BG35" s="676" t="s">
        <v>327</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328</v>
      </c>
      <c r="CE35" s="621"/>
      <c r="CF35" s="621"/>
      <c r="CG35" s="621"/>
      <c r="CH35" s="621"/>
      <c r="CI35" s="621"/>
      <c r="CJ35" s="621"/>
      <c r="CK35" s="621"/>
      <c r="CL35" s="621"/>
      <c r="CM35" s="621"/>
      <c r="CN35" s="621"/>
      <c r="CO35" s="621"/>
      <c r="CP35" s="621"/>
      <c r="CQ35" s="622"/>
      <c r="CR35" s="623">
        <v>143699</v>
      </c>
      <c r="CS35" s="633"/>
      <c r="CT35" s="633"/>
      <c r="CU35" s="633"/>
      <c r="CV35" s="633"/>
      <c r="CW35" s="633"/>
      <c r="CX35" s="633"/>
      <c r="CY35" s="634"/>
      <c r="CZ35" s="626">
        <v>2.9</v>
      </c>
      <c r="DA35" s="635"/>
      <c r="DB35" s="635"/>
      <c r="DC35" s="636"/>
      <c r="DD35" s="629">
        <v>117610</v>
      </c>
      <c r="DE35" s="633"/>
      <c r="DF35" s="633"/>
      <c r="DG35" s="633"/>
      <c r="DH35" s="633"/>
      <c r="DI35" s="633"/>
      <c r="DJ35" s="633"/>
      <c r="DK35" s="634"/>
      <c r="DL35" s="629">
        <v>89232</v>
      </c>
      <c r="DM35" s="633"/>
      <c r="DN35" s="633"/>
      <c r="DO35" s="633"/>
      <c r="DP35" s="633"/>
      <c r="DQ35" s="633"/>
      <c r="DR35" s="633"/>
      <c r="DS35" s="633"/>
      <c r="DT35" s="633"/>
      <c r="DU35" s="633"/>
      <c r="DV35" s="634"/>
      <c r="DW35" s="626">
        <v>3</v>
      </c>
      <c r="DX35" s="635"/>
      <c r="DY35" s="635"/>
      <c r="DZ35" s="635"/>
      <c r="EA35" s="635"/>
      <c r="EB35" s="635"/>
      <c r="EC35" s="654"/>
    </row>
    <row r="36" spans="2:133" ht="11.25" customHeight="1">
      <c r="B36" s="620" t="s">
        <v>329</v>
      </c>
      <c r="C36" s="621"/>
      <c r="D36" s="621"/>
      <c r="E36" s="621"/>
      <c r="F36" s="621"/>
      <c r="G36" s="621"/>
      <c r="H36" s="621"/>
      <c r="I36" s="621"/>
      <c r="J36" s="621"/>
      <c r="K36" s="621"/>
      <c r="L36" s="621"/>
      <c r="M36" s="621"/>
      <c r="N36" s="621"/>
      <c r="O36" s="621"/>
      <c r="P36" s="621"/>
      <c r="Q36" s="622"/>
      <c r="R36" s="623">
        <v>44169</v>
      </c>
      <c r="S36" s="624"/>
      <c r="T36" s="624"/>
      <c r="U36" s="624"/>
      <c r="V36" s="624"/>
      <c r="W36" s="624"/>
      <c r="X36" s="624"/>
      <c r="Y36" s="625"/>
      <c r="Z36" s="649">
        <v>0.9</v>
      </c>
      <c r="AA36" s="649"/>
      <c r="AB36" s="649"/>
      <c r="AC36" s="649"/>
      <c r="AD36" s="650" t="s">
        <v>127</v>
      </c>
      <c r="AE36" s="650"/>
      <c r="AF36" s="650"/>
      <c r="AG36" s="650"/>
      <c r="AH36" s="650"/>
      <c r="AI36" s="650"/>
      <c r="AJ36" s="650"/>
      <c r="AK36" s="650"/>
      <c r="AL36" s="626" t="s">
        <v>127</v>
      </c>
      <c r="AM36" s="627"/>
      <c r="AN36" s="627"/>
      <c r="AO36" s="651"/>
      <c r="AP36" s="216"/>
      <c r="AQ36" s="667" t="s">
        <v>330</v>
      </c>
      <c r="AR36" s="668"/>
      <c r="AS36" s="668"/>
      <c r="AT36" s="668"/>
      <c r="AU36" s="668"/>
      <c r="AV36" s="668"/>
      <c r="AW36" s="668"/>
      <c r="AX36" s="668"/>
      <c r="AY36" s="669"/>
      <c r="AZ36" s="670">
        <v>559999</v>
      </c>
      <c r="BA36" s="671"/>
      <c r="BB36" s="671"/>
      <c r="BC36" s="671"/>
      <c r="BD36" s="671"/>
      <c r="BE36" s="671"/>
      <c r="BF36" s="672"/>
      <c r="BG36" s="673" t="s">
        <v>331</v>
      </c>
      <c r="BH36" s="674"/>
      <c r="BI36" s="674"/>
      <c r="BJ36" s="674"/>
      <c r="BK36" s="674"/>
      <c r="BL36" s="674"/>
      <c r="BM36" s="674"/>
      <c r="BN36" s="674"/>
      <c r="BO36" s="674"/>
      <c r="BP36" s="674"/>
      <c r="BQ36" s="674"/>
      <c r="BR36" s="674"/>
      <c r="BS36" s="674"/>
      <c r="BT36" s="674"/>
      <c r="BU36" s="675"/>
      <c r="BV36" s="670">
        <v>8782</v>
      </c>
      <c r="BW36" s="671"/>
      <c r="BX36" s="671"/>
      <c r="BY36" s="671"/>
      <c r="BZ36" s="671"/>
      <c r="CA36" s="671"/>
      <c r="CB36" s="672"/>
      <c r="CD36" s="620" t="s">
        <v>332</v>
      </c>
      <c r="CE36" s="621"/>
      <c r="CF36" s="621"/>
      <c r="CG36" s="621"/>
      <c r="CH36" s="621"/>
      <c r="CI36" s="621"/>
      <c r="CJ36" s="621"/>
      <c r="CK36" s="621"/>
      <c r="CL36" s="621"/>
      <c r="CM36" s="621"/>
      <c r="CN36" s="621"/>
      <c r="CO36" s="621"/>
      <c r="CP36" s="621"/>
      <c r="CQ36" s="622"/>
      <c r="CR36" s="623">
        <v>854288</v>
      </c>
      <c r="CS36" s="624"/>
      <c r="CT36" s="624"/>
      <c r="CU36" s="624"/>
      <c r="CV36" s="624"/>
      <c r="CW36" s="624"/>
      <c r="CX36" s="624"/>
      <c r="CY36" s="625"/>
      <c r="CZ36" s="626">
        <v>17.2</v>
      </c>
      <c r="DA36" s="635"/>
      <c r="DB36" s="635"/>
      <c r="DC36" s="636"/>
      <c r="DD36" s="629">
        <v>591475</v>
      </c>
      <c r="DE36" s="624"/>
      <c r="DF36" s="624"/>
      <c r="DG36" s="624"/>
      <c r="DH36" s="624"/>
      <c r="DI36" s="624"/>
      <c r="DJ36" s="624"/>
      <c r="DK36" s="625"/>
      <c r="DL36" s="629">
        <v>484901</v>
      </c>
      <c r="DM36" s="624"/>
      <c r="DN36" s="624"/>
      <c r="DO36" s="624"/>
      <c r="DP36" s="624"/>
      <c r="DQ36" s="624"/>
      <c r="DR36" s="624"/>
      <c r="DS36" s="624"/>
      <c r="DT36" s="624"/>
      <c r="DU36" s="624"/>
      <c r="DV36" s="625"/>
      <c r="DW36" s="626">
        <v>16.3</v>
      </c>
      <c r="DX36" s="635"/>
      <c r="DY36" s="635"/>
      <c r="DZ36" s="635"/>
      <c r="EA36" s="635"/>
      <c r="EB36" s="635"/>
      <c r="EC36" s="654"/>
    </row>
    <row r="37" spans="2:133" ht="11.25" customHeight="1">
      <c r="B37" s="620" t="s">
        <v>333</v>
      </c>
      <c r="C37" s="621"/>
      <c r="D37" s="621"/>
      <c r="E37" s="621"/>
      <c r="F37" s="621"/>
      <c r="G37" s="621"/>
      <c r="H37" s="621"/>
      <c r="I37" s="621"/>
      <c r="J37" s="621"/>
      <c r="K37" s="621"/>
      <c r="L37" s="621"/>
      <c r="M37" s="621"/>
      <c r="N37" s="621"/>
      <c r="O37" s="621"/>
      <c r="P37" s="621"/>
      <c r="Q37" s="622"/>
      <c r="R37" s="623">
        <v>425291</v>
      </c>
      <c r="S37" s="624"/>
      <c r="T37" s="624"/>
      <c r="U37" s="624"/>
      <c r="V37" s="624"/>
      <c r="W37" s="624"/>
      <c r="X37" s="624"/>
      <c r="Y37" s="625"/>
      <c r="Z37" s="649">
        <v>8.1999999999999993</v>
      </c>
      <c r="AA37" s="649"/>
      <c r="AB37" s="649"/>
      <c r="AC37" s="649"/>
      <c r="AD37" s="650" t="s">
        <v>127</v>
      </c>
      <c r="AE37" s="650"/>
      <c r="AF37" s="650"/>
      <c r="AG37" s="650"/>
      <c r="AH37" s="650"/>
      <c r="AI37" s="650"/>
      <c r="AJ37" s="650"/>
      <c r="AK37" s="650"/>
      <c r="AL37" s="626" t="s">
        <v>127</v>
      </c>
      <c r="AM37" s="627"/>
      <c r="AN37" s="627"/>
      <c r="AO37" s="651"/>
      <c r="AQ37" s="655" t="s">
        <v>334</v>
      </c>
      <c r="AR37" s="656"/>
      <c r="AS37" s="656"/>
      <c r="AT37" s="656"/>
      <c r="AU37" s="656"/>
      <c r="AV37" s="656"/>
      <c r="AW37" s="656"/>
      <c r="AX37" s="656"/>
      <c r="AY37" s="657"/>
      <c r="AZ37" s="623">
        <v>125092</v>
      </c>
      <c r="BA37" s="624"/>
      <c r="BB37" s="624"/>
      <c r="BC37" s="624"/>
      <c r="BD37" s="633"/>
      <c r="BE37" s="633"/>
      <c r="BF37" s="658"/>
      <c r="BG37" s="620" t="s">
        <v>335</v>
      </c>
      <c r="BH37" s="621"/>
      <c r="BI37" s="621"/>
      <c r="BJ37" s="621"/>
      <c r="BK37" s="621"/>
      <c r="BL37" s="621"/>
      <c r="BM37" s="621"/>
      <c r="BN37" s="621"/>
      <c r="BO37" s="621"/>
      <c r="BP37" s="621"/>
      <c r="BQ37" s="621"/>
      <c r="BR37" s="621"/>
      <c r="BS37" s="621"/>
      <c r="BT37" s="621"/>
      <c r="BU37" s="622"/>
      <c r="BV37" s="623">
        <v>3917</v>
      </c>
      <c r="BW37" s="624"/>
      <c r="BX37" s="624"/>
      <c r="BY37" s="624"/>
      <c r="BZ37" s="624"/>
      <c r="CA37" s="624"/>
      <c r="CB37" s="659"/>
      <c r="CD37" s="620" t="s">
        <v>336</v>
      </c>
      <c r="CE37" s="621"/>
      <c r="CF37" s="621"/>
      <c r="CG37" s="621"/>
      <c r="CH37" s="621"/>
      <c r="CI37" s="621"/>
      <c r="CJ37" s="621"/>
      <c r="CK37" s="621"/>
      <c r="CL37" s="621"/>
      <c r="CM37" s="621"/>
      <c r="CN37" s="621"/>
      <c r="CO37" s="621"/>
      <c r="CP37" s="621"/>
      <c r="CQ37" s="622"/>
      <c r="CR37" s="623">
        <v>191447</v>
      </c>
      <c r="CS37" s="633"/>
      <c r="CT37" s="633"/>
      <c r="CU37" s="633"/>
      <c r="CV37" s="633"/>
      <c r="CW37" s="633"/>
      <c r="CX37" s="633"/>
      <c r="CY37" s="634"/>
      <c r="CZ37" s="626">
        <v>3.9</v>
      </c>
      <c r="DA37" s="635"/>
      <c r="DB37" s="635"/>
      <c r="DC37" s="636"/>
      <c r="DD37" s="629">
        <v>191447</v>
      </c>
      <c r="DE37" s="633"/>
      <c r="DF37" s="633"/>
      <c r="DG37" s="633"/>
      <c r="DH37" s="633"/>
      <c r="DI37" s="633"/>
      <c r="DJ37" s="633"/>
      <c r="DK37" s="634"/>
      <c r="DL37" s="629">
        <v>191045</v>
      </c>
      <c r="DM37" s="633"/>
      <c r="DN37" s="633"/>
      <c r="DO37" s="633"/>
      <c r="DP37" s="633"/>
      <c r="DQ37" s="633"/>
      <c r="DR37" s="633"/>
      <c r="DS37" s="633"/>
      <c r="DT37" s="633"/>
      <c r="DU37" s="633"/>
      <c r="DV37" s="634"/>
      <c r="DW37" s="626">
        <v>6.4</v>
      </c>
      <c r="DX37" s="635"/>
      <c r="DY37" s="635"/>
      <c r="DZ37" s="635"/>
      <c r="EA37" s="635"/>
      <c r="EB37" s="635"/>
      <c r="EC37" s="654"/>
    </row>
    <row r="38" spans="2:133" ht="11.25" customHeight="1">
      <c r="B38" s="620" t="s">
        <v>337</v>
      </c>
      <c r="C38" s="621"/>
      <c r="D38" s="621"/>
      <c r="E38" s="621"/>
      <c r="F38" s="621"/>
      <c r="G38" s="621"/>
      <c r="H38" s="621"/>
      <c r="I38" s="621"/>
      <c r="J38" s="621"/>
      <c r="K38" s="621"/>
      <c r="L38" s="621"/>
      <c r="M38" s="621"/>
      <c r="N38" s="621"/>
      <c r="O38" s="621"/>
      <c r="P38" s="621"/>
      <c r="Q38" s="622"/>
      <c r="R38" s="623">
        <v>10030</v>
      </c>
      <c r="S38" s="624"/>
      <c r="T38" s="624"/>
      <c r="U38" s="624"/>
      <c r="V38" s="624"/>
      <c r="W38" s="624"/>
      <c r="X38" s="624"/>
      <c r="Y38" s="625"/>
      <c r="Z38" s="649">
        <v>0.2</v>
      </c>
      <c r="AA38" s="649"/>
      <c r="AB38" s="649"/>
      <c r="AC38" s="649"/>
      <c r="AD38" s="650" t="s">
        <v>127</v>
      </c>
      <c r="AE38" s="650"/>
      <c r="AF38" s="650"/>
      <c r="AG38" s="650"/>
      <c r="AH38" s="650"/>
      <c r="AI38" s="650"/>
      <c r="AJ38" s="650"/>
      <c r="AK38" s="650"/>
      <c r="AL38" s="626" t="s">
        <v>127</v>
      </c>
      <c r="AM38" s="627"/>
      <c r="AN38" s="627"/>
      <c r="AO38" s="651"/>
      <c r="AQ38" s="655" t="s">
        <v>338</v>
      </c>
      <c r="AR38" s="656"/>
      <c r="AS38" s="656"/>
      <c r="AT38" s="656"/>
      <c r="AU38" s="656"/>
      <c r="AV38" s="656"/>
      <c r="AW38" s="656"/>
      <c r="AX38" s="656"/>
      <c r="AY38" s="657"/>
      <c r="AZ38" s="623">
        <v>94021</v>
      </c>
      <c r="BA38" s="624"/>
      <c r="BB38" s="624"/>
      <c r="BC38" s="624"/>
      <c r="BD38" s="633"/>
      <c r="BE38" s="633"/>
      <c r="BF38" s="658"/>
      <c r="BG38" s="620" t="s">
        <v>339</v>
      </c>
      <c r="BH38" s="621"/>
      <c r="BI38" s="621"/>
      <c r="BJ38" s="621"/>
      <c r="BK38" s="621"/>
      <c r="BL38" s="621"/>
      <c r="BM38" s="621"/>
      <c r="BN38" s="621"/>
      <c r="BO38" s="621"/>
      <c r="BP38" s="621"/>
      <c r="BQ38" s="621"/>
      <c r="BR38" s="621"/>
      <c r="BS38" s="621"/>
      <c r="BT38" s="621"/>
      <c r="BU38" s="622"/>
      <c r="BV38" s="623">
        <v>530</v>
      </c>
      <c r="BW38" s="624"/>
      <c r="BX38" s="624"/>
      <c r="BY38" s="624"/>
      <c r="BZ38" s="624"/>
      <c r="CA38" s="624"/>
      <c r="CB38" s="659"/>
      <c r="CD38" s="620" t="s">
        <v>340</v>
      </c>
      <c r="CE38" s="621"/>
      <c r="CF38" s="621"/>
      <c r="CG38" s="621"/>
      <c r="CH38" s="621"/>
      <c r="CI38" s="621"/>
      <c r="CJ38" s="621"/>
      <c r="CK38" s="621"/>
      <c r="CL38" s="621"/>
      <c r="CM38" s="621"/>
      <c r="CN38" s="621"/>
      <c r="CO38" s="621"/>
      <c r="CP38" s="621"/>
      <c r="CQ38" s="622"/>
      <c r="CR38" s="623">
        <v>559999</v>
      </c>
      <c r="CS38" s="624"/>
      <c r="CT38" s="624"/>
      <c r="CU38" s="624"/>
      <c r="CV38" s="624"/>
      <c r="CW38" s="624"/>
      <c r="CX38" s="624"/>
      <c r="CY38" s="625"/>
      <c r="CZ38" s="626">
        <v>11.3</v>
      </c>
      <c r="DA38" s="635"/>
      <c r="DB38" s="635"/>
      <c r="DC38" s="636"/>
      <c r="DD38" s="629">
        <v>519782</v>
      </c>
      <c r="DE38" s="624"/>
      <c r="DF38" s="624"/>
      <c r="DG38" s="624"/>
      <c r="DH38" s="624"/>
      <c r="DI38" s="624"/>
      <c r="DJ38" s="624"/>
      <c r="DK38" s="625"/>
      <c r="DL38" s="629">
        <v>112814</v>
      </c>
      <c r="DM38" s="624"/>
      <c r="DN38" s="624"/>
      <c r="DO38" s="624"/>
      <c r="DP38" s="624"/>
      <c r="DQ38" s="624"/>
      <c r="DR38" s="624"/>
      <c r="DS38" s="624"/>
      <c r="DT38" s="624"/>
      <c r="DU38" s="624"/>
      <c r="DV38" s="625"/>
      <c r="DW38" s="626">
        <v>3.8</v>
      </c>
      <c r="DX38" s="635"/>
      <c r="DY38" s="635"/>
      <c r="DZ38" s="635"/>
      <c r="EA38" s="635"/>
      <c r="EB38" s="635"/>
      <c r="EC38" s="654"/>
    </row>
    <row r="39" spans="2:133" ht="11.25" customHeight="1">
      <c r="B39" s="620" t="s">
        <v>341</v>
      </c>
      <c r="C39" s="621"/>
      <c r="D39" s="621"/>
      <c r="E39" s="621"/>
      <c r="F39" s="621"/>
      <c r="G39" s="621"/>
      <c r="H39" s="621"/>
      <c r="I39" s="621"/>
      <c r="J39" s="621"/>
      <c r="K39" s="621"/>
      <c r="L39" s="621"/>
      <c r="M39" s="621"/>
      <c r="N39" s="621"/>
      <c r="O39" s="621"/>
      <c r="P39" s="621"/>
      <c r="Q39" s="622"/>
      <c r="R39" s="623">
        <v>92477</v>
      </c>
      <c r="S39" s="624"/>
      <c r="T39" s="624"/>
      <c r="U39" s="624"/>
      <c r="V39" s="624"/>
      <c r="W39" s="624"/>
      <c r="X39" s="624"/>
      <c r="Y39" s="625"/>
      <c r="Z39" s="649">
        <v>1.8</v>
      </c>
      <c r="AA39" s="649"/>
      <c r="AB39" s="649"/>
      <c r="AC39" s="649"/>
      <c r="AD39" s="650">
        <v>11</v>
      </c>
      <c r="AE39" s="650"/>
      <c r="AF39" s="650"/>
      <c r="AG39" s="650"/>
      <c r="AH39" s="650"/>
      <c r="AI39" s="650"/>
      <c r="AJ39" s="650"/>
      <c r="AK39" s="650"/>
      <c r="AL39" s="626">
        <v>0</v>
      </c>
      <c r="AM39" s="627"/>
      <c r="AN39" s="627"/>
      <c r="AO39" s="651"/>
      <c r="AQ39" s="655" t="s">
        <v>342</v>
      </c>
      <c r="AR39" s="656"/>
      <c r="AS39" s="656"/>
      <c r="AT39" s="656"/>
      <c r="AU39" s="656"/>
      <c r="AV39" s="656"/>
      <c r="AW39" s="656"/>
      <c r="AX39" s="656"/>
      <c r="AY39" s="657"/>
      <c r="AZ39" s="623">
        <v>53355</v>
      </c>
      <c r="BA39" s="624"/>
      <c r="BB39" s="624"/>
      <c r="BC39" s="624"/>
      <c r="BD39" s="633"/>
      <c r="BE39" s="633"/>
      <c r="BF39" s="658"/>
      <c r="BG39" s="620" t="s">
        <v>343</v>
      </c>
      <c r="BH39" s="621"/>
      <c r="BI39" s="621"/>
      <c r="BJ39" s="621"/>
      <c r="BK39" s="621"/>
      <c r="BL39" s="621"/>
      <c r="BM39" s="621"/>
      <c r="BN39" s="621"/>
      <c r="BO39" s="621"/>
      <c r="BP39" s="621"/>
      <c r="BQ39" s="621"/>
      <c r="BR39" s="621"/>
      <c r="BS39" s="621"/>
      <c r="BT39" s="621"/>
      <c r="BU39" s="622"/>
      <c r="BV39" s="623">
        <v>942</v>
      </c>
      <c r="BW39" s="624"/>
      <c r="BX39" s="624"/>
      <c r="BY39" s="624"/>
      <c r="BZ39" s="624"/>
      <c r="CA39" s="624"/>
      <c r="CB39" s="659"/>
      <c r="CD39" s="620" t="s">
        <v>344</v>
      </c>
      <c r="CE39" s="621"/>
      <c r="CF39" s="621"/>
      <c r="CG39" s="621"/>
      <c r="CH39" s="621"/>
      <c r="CI39" s="621"/>
      <c r="CJ39" s="621"/>
      <c r="CK39" s="621"/>
      <c r="CL39" s="621"/>
      <c r="CM39" s="621"/>
      <c r="CN39" s="621"/>
      <c r="CO39" s="621"/>
      <c r="CP39" s="621"/>
      <c r="CQ39" s="622"/>
      <c r="CR39" s="623">
        <v>625972</v>
      </c>
      <c r="CS39" s="633"/>
      <c r="CT39" s="633"/>
      <c r="CU39" s="633"/>
      <c r="CV39" s="633"/>
      <c r="CW39" s="633"/>
      <c r="CX39" s="633"/>
      <c r="CY39" s="634"/>
      <c r="CZ39" s="626">
        <v>12.6</v>
      </c>
      <c r="DA39" s="635"/>
      <c r="DB39" s="635"/>
      <c r="DC39" s="636"/>
      <c r="DD39" s="629">
        <v>565920</v>
      </c>
      <c r="DE39" s="633"/>
      <c r="DF39" s="633"/>
      <c r="DG39" s="633"/>
      <c r="DH39" s="633"/>
      <c r="DI39" s="633"/>
      <c r="DJ39" s="633"/>
      <c r="DK39" s="634"/>
      <c r="DL39" s="629" t="s">
        <v>127</v>
      </c>
      <c r="DM39" s="633"/>
      <c r="DN39" s="633"/>
      <c r="DO39" s="633"/>
      <c r="DP39" s="633"/>
      <c r="DQ39" s="633"/>
      <c r="DR39" s="633"/>
      <c r="DS39" s="633"/>
      <c r="DT39" s="633"/>
      <c r="DU39" s="633"/>
      <c r="DV39" s="634"/>
      <c r="DW39" s="626" t="s">
        <v>127</v>
      </c>
      <c r="DX39" s="635"/>
      <c r="DY39" s="635"/>
      <c r="DZ39" s="635"/>
      <c r="EA39" s="635"/>
      <c r="EB39" s="635"/>
      <c r="EC39" s="654"/>
    </row>
    <row r="40" spans="2:133" ht="11.25" customHeight="1">
      <c r="B40" s="620" t="s">
        <v>345</v>
      </c>
      <c r="C40" s="621"/>
      <c r="D40" s="621"/>
      <c r="E40" s="621"/>
      <c r="F40" s="621"/>
      <c r="G40" s="621"/>
      <c r="H40" s="621"/>
      <c r="I40" s="621"/>
      <c r="J40" s="621"/>
      <c r="K40" s="621"/>
      <c r="L40" s="621"/>
      <c r="M40" s="621"/>
      <c r="N40" s="621"/>
      <c r="O40" s="621"/>
      <c r="P40" s="621"/>
      <c r="Q40" s="622"/>
      <c r="R40" s="623">
        <v>403179</v>
      </c>
      <c r="S40" s="624"/>
      <c r="T40" s="624"/>
      <c r="U40" s="624"/>
      <c r="V40" s="624"/>
      <c r="W40" s="624"/>
      <c r="X40" s="624"/>
      <c r="Y40" s="625"/>
      <c r="Z40" s="649">
        <v>7.8</v>
      </c>
      <c r="AA40" s="649"/>
      <c r="AB40" s="649"/>
      <c r="AC40" s="649"/>
      <c r="AD40" s="650" t="s">
        <v>127</v>
      </c>
      <c r="AE40" s="650"/>
      <c r="AF40" s="650"/>
      <c r="AG40" s="650"/>
      <c r="AH40" s="650"/>
      <c r="AI40" s="650"/>
      <c r="AJ40" s="650"/>
      <c r="AK40" s="650"/>
      <c r="AL40" s="626" t="s">
        <v>127</v>
      </c>
      <c r="AM40" s="627"/>
      <c r="AN40" s="627"/>
      <c r="AO40" s="651"/>
      <c r="AQ40" s="655" t="s">
        <v>346</v>
      </c>
      <c r="AR40" s="656"/>
      <c r="AS40" s="656"/>
      <c r="AT40" s="656"/>
      <c r="AU40" s="656"/>
      <c r="AV40" s="656"/>
      <c r="AW40" s="656"/>
      <c r="AX40" s="656"/>
      <c r="AY40" s="657"/>
      <c r="AZ40" s="623" t="s">
        <v>127</v>
      </c>
      <c r="BA40" s="624"/>
      <c r="BB40" s="624"/>
      <c r="BC40" s="624"/>
      <c r="BD40" s="633"/>
      <c r="BE40" s="633"/>
      <c r="BF40" s="658"/>
      <c r="BG40" s="660" t="s">
        <v>347</v>
      </c>
      <c r="BH40" s="661"/>
      <c r="BI40" s="661"/>
      <c r="BJ40" s="661"/>
      <c r="BK40" s="661"/>
      <c r="BL40" s="360"/>
      <c r="BM40" s="621" t="s">
        <v>348</v>
      </c>
      <c r="BN40" s="621"/>
      <c r="BO40" s="621"/>
      <c r="BP40" s="621"/>
      <c r="BQ40" s="621"/>
      <c r="BR40" s="621"/>
      <c r="BS40" s="621"/>
      <c r="BT40" s="621"/>
      <c r="BU40" s="622"/>
      <c r="BV40" s="623">
        <v>113</v>
      </c>
      <c r="BW40" s="624"/>
      <c r="BX40" s="624"/>
      <c r="BY40" s="624"/>
      <c r="BZ40" s="624"/>
      <c r="CA40" s="624"/>
      <c r="CB40" s="659"/>
      <c r="CD40" s="620" t="s">
        <v>349</v>
      </c>
      <c r="CE40" s="621"/>
      <c r="CF40" s="621"/>
      <c r="CG40" s="621"/>
      <c r="CH40" s="621"/>
      <c r="CI40" s="621"/>
      <c r="CJ40" s="621"/>
      <c r="CK40" s="621"/>
      <c r="CL40" s="621"/>
      <c r="CM40" s="621"/>
      <c r="CN40" s="621"/>
      <c r="CO40" s="621"/>
      <c r="CP40" s="621"/>
      <c r="CQ40" s="622"/>
      <c r="CR40" s="623">
        <v>55000</v>
      </c>
      <c r="CS40" s="624"/>
      <c r="CT40" s="624"/>
      <c r="CU40" s="624"/>
      <c r="CV40" s="624"/>
      <c r="CW40" s="624"/>
      <c r="CX40" s="624"/>
      <c r="CY40" s="625"/>
      <c r="CZ40" s="626">
        <v>1.1000000000000001</v>
      </c>
      <c r="DA40" s="635"/>
      <c r="DB40" s="635"/>
      <c r="DC40" s="636"/>
      <c r="DD40" s="629" t="s">
        <v>127</v>
      </c>
      <c r="DE40" s="624"/>
      <c r="DF40" s="624"/>
      <c r="DG40" s="624"/>
      <c r="DH40" s="624"/>
      <c r="DI40" s="624"/>
      <c r="DJ40" s="624"/>
      <c r="DK40" s="625"/>
      <c r="DL40" s="629" t="s">
        <v>127</v>
      </c>
      <c r="DM40" s="624"/>
      <c r="DN40" s="624"/>
      <c r="DO40" s="624"/>
      <c r="DP40" s="624"/>
      <c r="DQ40" s="624"/>
      <c r="DR40" s="624"/>
      <c r="DS40" s="624"/>
      <c r="DT40" s="624"/>
      <c r="DU40" s="624"/>
      <c r="DV40" s="625"/>
      <c r="DW40" s="626" t="s">
        <v>127</v>
      </c>
      <c r="DX40" s="635"/>
      <c r="DY40" s="635"/>
      <c r="DZ40" s="635"/>
      <c r="EA40" s="635"/>
      <c r="EB40" s="635"/>
      <c r="EC40" s="654"/>
    </row>
    <row r="41" spans="2:133" ht="11.25" customHeight="1">
      <c r="B41" s="620" t="s">
        <v>350</v>
      </c>
      <c r="C41" s="621"/>
      <c r="D41" s="621"/>
      <c r="E41" s="621"/>
      <c r="F41" s="621"/>
      <c r="G41" s="621"/>
      <c r="H41" s="621"/>
      <c r="I41" s="621"/>
      <c r="J41" s="621"/>
      <c r="K41" s="621"/>
      <c r="L41" s="621"/>
      <c r="M41" s="621"/>
      <c r="N41" s="621"/>
      <c r="O41" s="621"/>
      <c r="P41" s="621"/>
      <c r="Q41" s="622"/>
      <c r="R41" s="623" t="s">
        <v>127</v>
      </c>
      <c r="S41" s="624"/>
      <c r="T41" s="624"/>
      <c r="U41" s="624"/>
      <c r="V41" s="624"/>
      <c r="W41" s="624"/>
      <c r="X41" s="624"/>
      <c r="Y41" s="625"/>
      <c r="Z41" s="649" t="s">
        <v>127</v>
      </c>
      <c r="AA41" s="649"/>
      <c r="AB41" s="649"/>
      <c r="AC41" s="649"/>
      <c r="AD41" s="650" t="s">
        <v>127</v>
      </c>
      <c r="AE41" s="650"/>
      <c r="AF41" s="650"/>
      <c r="AG41" s="650"/>
      <c r="AH41" s="650"/>
      <c r="AI41" s="650"/>
      <c r="AJ41" s="650"/>
      <c r="AK41" s="650"/>
      <c r="AL41" s="626" t="s">
        <v>127</v>
      </c>
      <c r="AM41" s="627"/>
      <c r="AN41" s="627"/>
      <c r="AO41" s="651"/>
      <c r="AQ41" s="655" t="s">
        <v>351</v>
      </c>
      <c r="AR41" s="656"/>
      <c r="AS41" s="656"/>
      <c r="AT41" s="656"/>
      <c r="AU41" s="656"/>
      <c r="AV41" s="656"/>
      <c r="AW41" s="656"/>
      <c r="AX41" s="656"/>
      <c r="AY41" s="657"/>
      <c r="AZ41" s="623">
        <v>165295</v>
      </c>
      <c r="BA41" s="624"/>
      <c r="BB41" s="624"/>
      <c r="BC41" s="624"/>
      <c r="BD41" s="633"/>
      <c r="BE41" s="633"/>
      <c r="BF41" s="658"/>
      <c r="BG41" s="660"/>
      <c r="BH41" s="661"/>
      <c r="BI41" s="661"/>
      <c r="BJ41" s="661"/>
      <c r="BK41" s="661"/>
      <c r="BL41" s="360"/>
      <c r="BM41" s="621" t="s">
        <v>352</v>
      </c>
      <c r="BN41" s="621"/>
      <c r="BO41" s="621"/>
      <c r="BP41" s="621"/>
      <c r="BQ41" s="621"/>
      <c r="BR41" s="621"/>
      <c r="BS41" s="621"/>
      <c r="BT41" s="621"/>
      <c r="BU41" s="622"/>
      <c r="BV41" s="623">
        <v>1</v>
      </c>
      <c r="BW41" s="624"/>
      <c r="BX41" s="624"/>
      <c r="BY41" s="624"/>
      <c r="BZ41" s="624"/>
      <c r="CA41" s="624"/>
      <c r="CB41" s="659"/>
      <c r="CD41" s="620" t="s">
        <v>353</v>
      </c>
      <c r="CE41" s="621"/>
      <c r="CF41" s="621"/>
      <c r="CG41" s="621"/>
      <c r="CH41" s="621"/>
      <c r="CI41" s="621"/>
      <c r="CJ41" s="621"/>
      <c r="CK41" s="621"/>
      <c r="CL41" s="621"/>
      <c r="CM41" s="621"/>
      <c r="CN41" s="621"/>
      <c r="CO41" s="621"/>
      <c r="CP41" s="621"/>
      <c r="CQ41" s="622"/>
      <c r="CR41" s="623" t="s">
        <v>127</v>
      </c>
      <c r="CS41" s="633"/>
      <c r="CT41" s="633"/>
      <c r="CU41" s="633"/>
      <c r="CV41" s="633"/>
      <c r="CW41" s="633"/>
      <c r="CX41" s="633"/>
      <c r="CY41" s="634"/>
      <c r="CZ41" s="626" t="s">
        <v>127</v>
      </c>
      <c r="DA41" s="635"/>
      <c r="DB41" s="635"/>
      <c r="DC41" s="636"/>
      <c r="DD41" s="629" t="s">
        <v>127</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c r="B42" s="620" t="s">
        <v>354</v>
      </c>
      <c r="C42" s="621"/>
      <c r="D42" s="621"/>
      <c r="E42" s="621"/>
      <c r="F42" s="621"/>
      <c r="G42" s="621"/>
      <c r="H42" s="621"/>
      <c r="I42" s="621"/>
      <c r="J42" s="621"/>
      <c r="K42" s="621"/>
      <c r="L42" s="621"/>
      <c r="M42" s="621"/>
      <c r="N42" s="621"/>
      <c r="O42" s="621"/>
      <c r="P42" s="621"/>
      <c r="Q42" s="622"/>
      <c r="R42" s="623" t="s">
        <v>127</v>
      </c>
      <c r="S42" s="624"/>
      <c r="T42" s="624"/>
      <c r="U42" s="624"/>
      <c r="V42" s="624"/>
      <c r="W42" s="624"/>
      <c r="X42" s="624"/>
      <c r="Y42" s="625"/>
      <c r="Z42" s="649" t="s">
        <v>127</v>
      </c>
      <c r="AA42" s="649"/>
      <c r="AB42" s="649"/>
      <c r="AC42" s="649"/>
      <c r="AD42" s="650" t="s">
        <v>127</v>
      </c>
      <c r="AE42" s="650"/>
      <c r="AF42" s="650"/>
      <c r="AG42" s="650"/>
      <c r="AH42" s="650"/>
      <c r="AI42" s="650"/>
      <c r="AJ42" s="650"/>
      <c r="AK42" s="650"/>
      <c r="AL42" s="626" t="s">
        <v>127</v>
      </c>
      <c r="AM42" s="627"/>
      <c r="AN42" s="627"/>
      <c r="AO42" s="651"/>
      <c r="AQ42" s="664" t="s">
        <v>355</v>
      </c>
      <c r="AR42" s="665"/>
      <c r="AS42" s="665"/>
      <c r="AT42" s="665"/>
      <c r="AU42" s="665"/>
      <c r="AV42" s="665"/>
      <c r="AW42" s="665"/>
      <c r="AX42" s="665"/>
      <c r="AY42" s="666"/>
      <c r="AZ42" s="603">
        <v>122236</v>
      </c>
      <c r="BA42" s="637"/>
      <c r="BB42" s="637"/>
      <c r="BC42" s="637"/>
      <c r="BD42" s="604"/>
      <c r="BE42" s="604"/>
      <c r="BF42" s="652"/>
      <c r="BG42" s="662"/>
      <c r="BH42" s="663"/>
      <c r="BI42" s="663"/>
      <c r="BJ42" s="663"/>
      <c r="BK42" s="663"/>
      <c r="BL42" s="358"/>
      <c r="BM42" s="601" t="s">
        <v>356</v>
      </c>
      <c r="BN42" s="601"/>
      <c r="BO42" s="601"/>
      <c r="BP42" s="601"/>
      <c r="BQ42" s="601"/>
      <c r="BR42" s="601"/>
      <c r="BS42" s="601"/>
      <c r="BT42" s="601"/>
      <c r="BU42" s="602"/>
      <c r="BV42" s="603">
        <v>333</v>
      </c>
      <c r="BW42" s="637"/>
      <c r="BX42" s="637"/>
      <c r="BY42" s="637"/>
      <c r="BZ42" s="637"/>
      <c r="CA42" s="637"/>
      <c r="CB42" s="653"/>
      <c r="CD42" s="620" t="s">
        <v>357</v>
      </c>
      <c r="CE42" s="621"/>
      <c r="CF42" s="621"/>
      <c r="CG42" s="621"/>
      <c r="CH42" s="621"/>
      <c r="CI42" s="621"/>
      <c r="CJ42" s="621"/>
      <c r="CK42" s="621"/>
      <c r="CL42" s="621"/>
      <c r="CM42" s="621"/>
      <c r="CN42" s="621"/>
      <c r="CO42" s="621"/>
      <c r="CP42" s="621"/>
      <c r="CQ42" s="622"/>
      <c r="CR42" s="623">
        <v>671566</v>
      </c>
      <c r="CS42" s="633"/>
      <c r="CT42" s="633"/>
      <c r="CU42" s="633"/>
      <c r="CV42" s="633"/>
      <c r="CW42" s="633"/>
      <c r="CX42" s="633"/>
      <c r="CY42" s="634"/>
      <c r="CZ42" s="626">
        <v>13.5</v>
      </c>
      <c r="DA42" s="635"/>
      <c r="DB42" s="635"/>
      <c r="DC42" s="636"/>
      <c r="DD42" s="629">
        <v>193800</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c r="B43" s="620" t="s">
        <v>358</v>
      </c>
      <c r="C43" s="621"/>
      <c r="D43" s="621"/>
      <c r="E43" s="621"/>
      <c r="F43" s="621"/>
      <c r="G43" s="621"/>
      <c r="H43" s="621"/>
      <c r="I43" s="621"/>
      <c r="J43" s="621"/>
      <c r="K43" s="621"/>
      <c r="L43" s="621"/>
      <c r="M43" s="621"/>
      <c r="N43" s="621"/>
      <c r="O43" s="621"/>
      <c r="P43" s="621"/>
      <c r="Q43" s="622"/>
      <c r="R43" s="623">
        <v>90579</v>
      </c>
      <c r="S43" s="624"/>
      <c r="T43" s="624"/>
      <c r="U43" s="624"/>
      <c r="V43" s="624"/>
      <c r="W43" s="624"/>
      <c r="X43" s="624"/>
      <c r="Y43" s="625"/>
      <c r="Z43" s="649">
        <v>1.8</v>
      </c>
      <c r="AA43" s="649"/>
      <c r="AB43" s="649"/>
      <c r="AC43" s="649"/>
      <c r="AD43" s="650" t="s">
        <v>127</v>
      </c>
      <c r="AE43" s="650"/>
      <c r="AF43" s="650"/>
      <c r="AG43" s="650"/>
      <c r="AH43" s="650"/>
      <c r="AI43" s="650"/>
      <c r="AJ43" s="650"/>
      <c r="AK43" s="650"/>
      <c r="AL43" s="626" t="s">
        <v>127</v>
      </c>
      <c r="AM43" s="627"/>
      <c r="AN43" s="627"/>
      <c r="AO43" s="651"/>
      <c r="CD43" s="620" t="s">
        <v>359</v>
      </c>
      <c r="CE43" s="621"/>
      <c r="CF43" s="621"/>
      <c r="CG43" s="621"/>
      <c r="CH43" s="621"/>
      <c r="CI43" s="621"/>
      <c r="CJ43" s="621"/>
      <c r="CK43" s="621"/>
      <c r="CL43" s="621"/>
      <c r="CM43" s="621"/>
      <c r="CN43" s="621"/>
      <c r="CO43" s="621"/>
      <c r="CP43" s="621"/>
      <c r="CQ43" s="622"/>
      <c r="CR43" s="623">
        <v>29000</v>
      </c>
      <c r="CS43" s="633"/>
      <c r="CT43" s="633"/>
      <c r="CU43" s="633"/>
      <c r="CV43" s="633"/>
      <c r="CW43" s="633"/>
      <c r="CX43" s="633"/>
      <c r="CY43" s="634"/>
      <c r="CZ43" s="626">
        <v>0.6</v>
      </c>
      <c r="DA43" s="635"/>
      <c r="DB43" s="635"/>
      <c r="DC43" s="636"/>
      <c r="DD43" s="629">
        <v>29000</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c r="B44" s="600" t="s">
        <v>360</v>
      </c>
      <c r="C44" s="601"/>
      <c r="D44" s="601"/>
      <c r="E44" s="601"/>
      <c r="F44" s="601"/>
      <c r="G44" s="601"/>
      <c r="H44" s="601"/>
      <c r="I44" s="601"/>
      <c r="J44" s="601"/>
      <c r="K44" s="601"/>
      <c r="L44" s="601"/>
      <c r="M44" s="601"/>
      <c r="N44" s="601"/>
      <c r="O44" s="601"/>
      <c r="P44" s="601"/>
      <c r="Q44" s="602"/>
      <c r="R44" s="603">
        <v>5161610</v>
      </c>
      <c r="S44" s="637"/>
      <c r="T44" s="637"/>
      <c r="U44" s="637"/>
      <c r="V44" s="637"/>
      <c r="W44" s="637"/>
      <c r="X44" s="637"/>
      <c r="Y44" s="638"/>
      <c r="Z44" s="639">
        <v>100</v>
      </c>
      <c r="AA44" s="639"/>
      <c r="AB44" s="639"/>
      <c r="AC44" s="639"/>
      <c r="AD44" s="640">
        <v>2885102</v>
      </c>
      <c r="AE44" s="640"/>
      <c r="AF44" s="640"/>
      <c r="AG44" s="640"/>
      <c r="AH44" s="640"/>
      <c r="AI44" s="640"/>
      <c r="AJ44" s="640"/>
      <c r="AK44" s="640"/>
      <c r="AL44" s="606">
        <v>100</v>
      </c>
      <c r="AM44" s="641"/>
      <c r="AN44" s="641"/>
      <c r="AO44" s="642"/>
      <c r="CD44" s="643" t="s">
        <v>307</v>
      </c>
      <c r="CE44" s="644"/>
      <c r="CF44" s="620" t="s">
        <v>361</v>
      </c>
      <c r="CG44" s="621"/>
      <c r="CH44" s="621"/>
      <c r="CI44" s="621"/>
      <c r="CJ44" s="621"/>
      <c r="CK44" s="621"/>
      <c r="CL44" s="621"/>
      <c r="CM44" s="621"/>
      <c r="CN44" s="621"/>
      <c r="CO44" s="621"/>
      <c r="CP44" s="621"/>
      <c r="CQ44" s="622"/>
      <c r="CR44" s="623">
        <v>651394</v>
      </c>
      <c r="CS44" s="624"/>
      <c r="CT44" s="624"/>
      <c r="CU44" s="624"/>
      <c r="CV44" s="624"/>
      <c r="CW44" s="624"/>
      <c r="CX44" s="624"/>
      <c r="CY44" s="625"/>
      <c r="CZ44" s="626">
        <v>13.1</v>
      </c>
      <c r="DA44" s="627"/>
      <c r="DB44" s="627"/>
      <c r="DC44" s="628"/>
      <c r="DD44" s="629">
        <v>177466</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c r="CD45" s="645"/>
      <c r="CE45" s="646"/>
      <c r="CF45" s="620" t="s">
        <v>362</v>
      </c>
      <c r="CG45" s="621"/>
      <c r="CH45" s="621"/>
      <c r="CI45" s="621"/>
      <c r="CJ45" s="621"/>
      <c r="CK45" s="621"/>
      <c r="CL45" s="621"/>
      <c r="CM45" s="621"/>
      <c r="CN45" s="621"/>
      <c r="CO45" s="621"/>
      <c r="CP45" s="621"/>
      <c r="CQ45" s="622"/>
      <c r="CR45" s="623">
        <v>448795</v>
      </c>
      <c r="CS45" s="633"/>
      <c r="CT45" s="633"/>
      <c r="CU45" s="633"/>
      <c r="CV45" s="633"/>
      <c r="CW45" s="633"/>
      <c r="CX45" s="633"/>
      <c r="CY45" s="634"/>
      <c r="CZ45" s="626">
        <v>9</v>
      </c>
      <c r="DA45" s="635"/>
      <c r="DB45" s="635"/>
      <c r="DC45" s="636"/>
      <c r="DD45" s="629">
        <v>113424</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c r="B46" s="211" t="s">
        <v>363</v>
      </c>
      <c r="CD46" s="645"/>
      <c r="CE46" s="646"/>
      <c r="CF46" s="620" t="s">
        <v>364</v>
      </c>
      <c r="CG46" s="621"/>
      <c r="CH46" s="621"/>
      <c r="CI46" s="621"/>
      <c r="CJ46" s="621"/>
      <c r="CK46" s="621"/>
      <c r="CL46" s="621"/>
      <c r="CM46" s="621"/>
      <c r="CN46" s="621"/>
      <c r="CO46" s="621"/>
      <c r="CP46" s="621"/>
      <c r="CQ46" s="622"/>
      <c r="CR46" s="623">
        <v>198903</v>
      </c>
      <c r="CS46" s="624"/>
      <c r="CT46" s="624"/>
      <c r="CU46" s="624"/>
      <c r="CV46" s="624"/>
      <c r="CW46" s="624"/>
      <c r="CX46" s="624"/>
      <c r="CY46" s="625"/>
      <c r="CZ46" s="626">
        <v>4</v>
      </c>
      <c r="DA46" s="627"/>
      <c r="DB46" s="627"/>
      <c r="DC46" s="628"/>
      <c r="DD46" s="629">
        <v>63346</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c r="B47" s="619" t="s">
        <v>365</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366</v>
      </c>
      <c r="CG47" s="621"/>
      <c r="CH47" s="621"/>
      <c r="CI47" s="621"/>
      <c r="CJ47" s="621"/>
      <c r="CK47" s="621"/>
      <c r="CL47" s="621"/>
      <c r="CM47" s="621"/>
      <c r="CN47" s="621"/>
      <c r="CO47" s="621"/>
      <c r="CP47" s="621"/>
      <c r="CQ47" s="622"/>
      <c r="CR47" s="623">
        <v>20172</v>
      </c>
      <c r="CS47" s="633"/>
      <c r="CT47" s="633"/>
      <c r="CU47" s="633"/>
      <c r="CV47" s="633"/>
      <c r="CW47" s="633"/>
      <c r="CX47" s="633"/>
      <c r="CY47" s="634"/>
      <c r="CZ47" s="626">
        <v>0.4</v>
      </c>
      <c r="DA47" s="635"/>
      <c r="DB47" s="635"/>
      <c r="DC47" s="636"/>
      <c r="DD47" s="629">
        <v>16334</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c r="B48" s="619" t="s">
        <v>367</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368</v>
      </c>
      <c r="CG48" s="621"/>
      <c r="CH48" s="621"/>
      <c r="CI48" s="621"/>
      <c r="CJ48" s="621"/>
      <c r="CK48" s="621"/>
      <c r="CL48" s="621"/>
      <c r="CM48" s="621"/>
      <c r="CN48" s="621"/>
      <c r="CO48" s="621"/>
      <c r="CP48" s="621"/>
      <c r="CQ48" s="622"/>
      <c r="CR48" s="623" t="s">
        <v>127</v>
      </c>
      <c r="CS48" s="624"/>
      <c r="CT48" s="624"/>
      <c r="CU48" s="624"/>
      <c r="CV48" s="624"/>
      <c r="CW48" s="624"/>
      <c r="CX48" s="624"/>
      <c r="CY48" s="625"/>
      <c r="CZ48" s="626" t="s">
        <v>127</v>
      </c>
      <c r="DA48" s="627"/>
      <c r="DB48" s="627"/>
      <c r="DC48" s="628"/>
      <c r="DD48" s="629" t="s">
        <v>127</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c r="B49" s="361"/>
      <c r="CD49" s="600" t="s">
        <v>369</v>
      </c>
      <c r="CE49" s="601"/>
      <c r="CF49" s="601"/>
      <c r="CG49" s="601"/>
      <c r="CH49" s="601"/>
      <c r="CI49" s="601"/>
      <c r="CJ49" s="601"/>
      <c r="CK49" s="601"/>
      <c r="CL49" s="601"/>
      <c r="CM49" s="601"/>
      <c r="CN49" s="601"/>
      <c r="CO49" s="601"/>
      <c r="CP49" s="601"/>
      <c r="CQ49" s="602"/>
      <c r="CR49" s="603">
        <v>4964298</v>
      </c>
      <c r="CS49" s="604"/>
      <c r="CT49" s="604"/>
      <c r="CU49" s="604"/>
      <c r="CV49" s="604"/>
      <c r="CW49" s="604"/>
      <c r="CX49" s="604"/>
      <c r="CY49" s="605"/>
      <c r="CZ49" s="606">
        <v>100</v>
      </c>
      <c r="DA49" s="607"/>
      <c r="DB49" s="607"/>
      <c r="DC49" s="608"/>
      <c r="DD49" s="609">
        <v>3610114</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c r="B50" s="361"/>
    </row>
  </sheetData>
  <sheetProtection algorithmName="SHA-512" hashValue="LeYFjSjNxQXpnSij2GIoTZ3BJtq1JGbXZ1fd/WRMKIglSmyGzsNUES2ghVyDzPEuajJb5JtdjpujN0gwhRBeuw==" saltValue="l6Wv60LxQHYR4vJHMhjiW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18" t="s">
        <v>370</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371</v>
      </c>
      <c r="DK2" s="720"/>
      <c r="DL2" s="720"/>
      <c r="DM2" s="720"/>
      <c r="DN2" s="720"/>
      <c r="DO2" s="721"/>
      <c r="DP2" s="219"/>
      <c r="DQ2" s="719" t="s">
        <v>372</v>
      </c>
      <c r="DR2" s="720"/>
      <c r="DS2" s="720"/>
      <c r="DT2" s="720"/>
      <c r="DU2" s="720"/>
      <c r="DV2" s="720"/>
      <c r="DW2" s="720"/>
      <c r="DX2" s="720"/>
      <c r="DY2" s="720"/>
      <c r="DZ2" s="721"/>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22" t="s">
        <v>373</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374</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c r="A5" s="724" t="s">
        <v>375</v>
      </c>
      <c r="B5" s="725"/>
      <c r="C5" s="725"/>
      <c r="D5" s="725"/>
      <c r="E5" s="725"/>
      <c r="F5" s="725"/>
      <c r="G5" s="725"/>
      <c r="H5" s="725"/>
      <c r="I5" s="725"/>
      <c r="J5" s="725"/>
      <c r="K5" s="725"/>
      <c r="L5" s="725"/>
      <c r="M5" s="725"/>
      <c r="N5" s="725"/>
      <c r="O5" s="725"/>
      <c r="P5" s="726"/>
      <c r="Q5" s="730" t="s">
        <v>376</v>
      </c>
      <c r="R5" s="731"/>
      <c r="S5" s="731"/>
      <c r="T5" s="731"/>
      <c r="U5" s="732"/>
      <c r="V5" s="730" t="s">
        <v>377</v>
      </c>
      <c r="W5" s="731"/>
      <c r="X5" s="731"/>
      <c r="Y5" s="731"/>
      <c r="Z5" s="732"/>
      <c r="AA5" s="730" t="s">
        <v>378</v>
      </c>
      <c r="AB5" s="731"/>
      <c r="AC5" s="731"/>
      <c r="AD5" s="731"/>
      <c r="AE5" s="731"/>
      <c r="AF5" s="736" t="s">
        <v>379</v>
      </c>
      <c r="AG5" s="731"/>
      <c r="AH5" s="731"/>
      <c r="AI5" s="731"/>
      <c r="AJ5" s="737"/>
      <c r="AK5" s="731" t="s">
        <v>380</v>
      </c>
      <c r="AL5" s="731"/>
      <c r="AM5" s="731"/>
      <c r="AN5" s="731"/>
      <c r="AO5" s="732"/>
      <c r="AP5" s="730" t="s">
        <v>381</v>
      </c>
      <c r="AQ5" s="731"/>
      <c r="AR5" s="731"/>
      <c r="AS5" s="731"/>
      <c r="AT5" s="732"/>
      <c r="AU5" s="730" t="s">
        <v>382</v>
      </c>
      <c r="AV5" s="731"/>
      <c r="AW5" s="731"/>
      <c r="AX5" s="731"/>
      <c r="AY5" s="737"/>
      <c r="AZ5" s="223"/>
      <c r="BA5" s="223"/>
      <c r="BB5" s="223"/>
      <c r="BC5" s="223"/>
      <c r="BD5" s="223"/>
      <c r="BE5" s="224"/>
      <c r="BF5" s="224"/>
      <c r="BG5" s="224"/>
      <c r="BH5" s="224"/>
      <c r="BI5" s="224"/>
      <c r="BJ5" s="224"/>
      <c r="BK5" s="224"/>
      <c r="BL5" s="224"/>
      <c r="BM5" s="224"/>
      <c r="BN5" s="224"/>
      <c r="BO5" s="224"/>
      <c r="BP5" s="224"/>
      <c r="BQ5" s="724" t="s">
        <v>383</v>
      </c>
      <c r="BR5" s="725"/>
      <c r="BS5" s="725"/>
      <c r="BT5" s="725"/>
      <c r="BU5" s="725"/>
      <c r="BV5" s="725"/>
      <c r="BW5" s="725"/>
      <c r="BX5" s="725"/>
      <c r="BY5" s="725"/>
      <c r="BZ5" s="725"/>
      <c r="CA5" s="725"/>
      <c r="CB5" s="725"/>
      <c r="CC5" s="725"/>
      <c r="CD5" s="725"/>
      <c r="CE5" s="725"/>
      <c r="CF5" s="725"/>
      <c r="CG5" s="726"/>
      <c r="CH5" s="730" t="s">
        <v>384</v>
      </c>
      <c r="CI5" s="731"/>
      <c r="CJ5" s="731"/>
      <c r="CK5" s="731"/>
      <c r="CL5" s="732"/>
      <c r="CM5" s="730" t="s">
        <v>385</v>
      </c>
      <c r="CN5" s="731"/>
      <c r="CO5" s="731"/>
      <c r="CP5" s="731"/>
      <c r="CQ5" s="732"/>
      <c r="CR5" s="730" t="s">
        <v>386</v>
      </c>
      <c r="CS5" s="731"/>
      <c r="CT5" s="731"/>
      <c r="CU5" s="731"/>
      <c r="CV5" s="732"/>
      <c r="CW5" s="730" t="s">
        <v>387</v>
      </c>
      <c r="CX5" s="731"/>
      <c r="CY5" s="731"/>
      <c r="CZ5" s="731"/>
      <c r="DA5" s="732"/>
      <c r="DB5" s="730" t="s">
        <v>388</v>
      </c>
      <c r="DC5" s="731"/>
      <c r="DD5" s="731"/>
      <c r="DE5" s="731"/>
      <c r="DF5" s="732"/>
      <c r="DG5" s="760" t="s">
        <v>389</v>
      </c>
      <c r="DH5" s="761"/>
      <c r="DI5" s="761"/>
      <c r="DJ5" s="761"/>
      <c r="DK5" s="762"/>
      <c r="DL5" s="760" t="s">
        <v>390</v>
      </c>
      <c r="DM5" s="761"/>
      <c r="DN5" s="761"/>
      <c r="DO5" s="761"/>
      <c r="DP5" s="762"/>
      <c r="DQ5" s="730" t="s">
        <v>391</v>
      </c>
      <c r="DR5" s="731"/>
      <c r="DS5" s="731"/>
      <c r="DT5" s="731"/>
      <c r="DU5" s="732"/>
      <c r="DV5" s="730" t="s">
        <v>382</v>
      </c>
      <c r="DW5" s="731"/>
      <c r="DX5" s="731"/>
      <c r="DY5" s="731"/>
      <c r="DZ5" s="737"/>
      <c r="EA5" s="225"/>
    </row>
    <row r="6" spans="1:131" s="226" customFormat="1" ht="26.25" customHeight="1" thickBot="1">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c r="A7" s="227">
        <v>1</v>
      </c>
      <c r="B7" s="746" t="s">
        <v>392</v>
      </c>
      <c r="C7" s="747"/>
      <c r="D7" s="747"/>
      <c r="E7" s="747"/>
      <c r="F7" s="747"/>
      <c r="G7" s="747"/>
      <c r="H7" s="747"/>
      <c r="I7" s="747"/>
      <c r="J7" s="747"/>
      <c r="K7" s="747"/>
      <c r="L7" s="747"/>
      <c r="M7" s="747"/>
      <c r="N7" s="747"/>
      <c r="O7" s="747"/>
      <c r="P7" s="748"/>
      <c r="Q7" s="749">
        <v>5161</v>
      </c>
      <c r="R7" s="750"/>
      <c r="S7" s="750"/>
      <c r="T7" s="750"/>
      <c r="U7" s="750"/>
      <c r="V7" s="750">
        <v>4964</v>
      </c>
      <c r="W7" s="750"/>
      <c r="X7" s="750"/>
      <c r="Y7" s="750"/>
      <c r="Z7" s="750"/>
      <c r="AA7" s="750">
        <v>197</v>
      </c>
      <c r="AB7" s="750"/>
      <c r="AC7" s="750"/>
      <c r="AD7" s="750"/>
      <c r="AE7" s="751"/>
      <c r="AF7" s="752">
        <v>111</v>
      </c>
      <c r="AG7" s="753"/>
      <c r="AH7" s="753"/>
      <c r="AI7" s="753"/>
      <c r="AJ7" s="754"/>
      <c r="AK7" s="755">
        <v>425</v>
      </c>
      <c r="AL7" s="756"/>
      <c r="AM7" s="756"/>
      <c r="AN7" s="756"/>
      <c r="AO7" s="756"/>
      <c r="AP7" s="756">
        <v>3616</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578</v>
      </c>
      <c r="BT7" s="744"/>
      <c r="BU7" s="744"/>
      <c r="BV7" s="744"/>
      <c r="BW7" s="744"/>
      <c r="BX7" s="744"/>
      <c r="BY7" s="744"/>
      <c r="BZ7" s="744"/>
      <c r="CA7" s="744"/>
      <c r="CB7" s="744"/>
      <c r="CC7" s="744"/>
      <c r="CD7" s="744"/>
      <c r="CE7" s="744"/>
      <c r="CF7" s="744"/>
      <c r="CG7" s="759"/>
      <c r="CH7" s="740">
        <v>24</v>
      </c>
      <c r="CI7" s="741"/>
      <c r="CJ7" s="741"/>
      <c r="CK7" s="741"/>
      <c r="CL7" s="742"/>
      <c r="CM7" s="740">
        <v>85</v>
      </c>
      <c r="CN7" s="741"/>
      <c r="CO7" s="741"/>
      <c r="CP7" s="741"/>
      <c r="CQ7" s="742"/>
      <c r="CR7" s="740">
        <v>3</v>
      </c>
      <c r="CS7" s="741"/>
      <c r="CT7" s="741"/>
      <c r="CU7" s="741"/>
      <c r="CV7" s="742"/>
      <c r="CW7" s="740" t="s">
        <v>575</v>
      </c>
      <c r="CX7" s="741"/>
      <c r="CY7" s="741"/>
      <c r="CZ7" s="741"/>
      <c r="DA7" s="742"/>
      <c r="DB7" s="740" t="s">
        <v>575</v>
      </c>
      <c r="DC7" s="741"/>
      <c r="DD7" s="741"/>
      <c r="DE7" s="741"/>
      <c r="DF7" s="742"/>
      <c r="DG7" s="740" t="s">
        <v>575</v>
      </c>
      <c r="DH7" s="741"/>
      <c r="DI7" s="741"/>
      <c r="DJ7" s="741"/>
      <c r="DK7" s="742"/>
      <c r="DL7" s="740" t="s">
        <v>575</v>
      </c>
      <c r="DM7" s="741"/>
      <c r="DN7" s="741"/>
      <c r="DO7" s="741"/>
      <c r="DP7" s="742"/>
      <c r="DQ7" s="740" t="s">
        <v>575</v>
      </c>
      <c r="DR7" s="741"/>
      <c r="DS7" s="741"/>
      <c r="DT7" s="741"/>
      <c r="DU7" s="742"/>
      <c r="DV7" s="743"/>
      <c r="DW7" s="744"/>
      <c r="DX7" s="744"/>
      <c r="DY7" s="744"/>
      <c r="DZ7" s="745"/>
      <c r="EA7" s="225"/>
    </row>
    <row r="8" spans="1:131" s="226" customFormat="1" ht="26.25" customHeight="1">
      <c r="A8" s="229">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25"/>
    </row>
    <row r="9" spans="1:131" s="226" customFormat="1" ht="26.25" customHeight="1">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25"/>
    </row>
    <row r="10" spans="1:131" s="226" customFormat="1" ht="26.25" customHeight="1">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393</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c r="A23" s="231" t="s">
        <v>394</v>
      </c>
      <c r="B23" s="786" t="s">
        <v>395</v>
      </c>
      <c r="C23" s="787"/>
      <c r="D23" s="787"/>
      <c r="E23" s="787"/>
      <c r="F23" s="787"/>
      <c r="G23" s="787"/>
      <c r="H23" s="787"/>
      <c r="I23" s="787"/>
      <c r="J23" s="787"/>
      <c r="K23" s="787"/>
      <c r="L23" s="787"/>
      <c r="M23" s="787"/>
      <c r="N23" s="787"/>
      <c r="O23" s="787"/>
      <c r="P23" s="788"/>
      <c r="Q23" s="789">
        <v>5162</v>
      </c>
      <c r="R23" s="790"/>
      <c r="S23" s="790"/>
      <c r="T23" s="790"/>
      <c r="U23" s="790"/>
      <c r="V23" s="790">
        <v>4964</v>
      </c>
      <c r="W23" s="790"/>
      <c r="X23" s="790"/>
      <c r="Y23" s="790"/>
      <c r="Z23" s="790"/>
      <c r="AA23" s="790">
        <v>197</v>
      </c>
      <c r="AB23" s="790"/>
      <c r="AC23" s="790"/>
      <c r="AD23" s="790"/>
      <c r="AE23" s="791"/>
      <c r="AF23" s="792">
        <v>111</v>
      </c>
      <c r="AG23" s="790"/>
      <c r="AH23" s="790"/>
      <c r="AI23" s="790"/>
      <c r="AJ23" s="793"/>
      <c r="AK23" s="794"/>
      <c r="AL23" s="795"/>
      <c r="AM23" s="795"/>
      <c r="AN23" s="795"/>
      <c r="AO23" s="795"/>
      <c r="AP23" s="790">
        <v>3616</v>
      </c>
      <c r="AQ23" s="790"/>
      <c r="AR23" s="790"/>
      <c r="AS23" s="790"/>
      <c r="AT23" s="790"/>
      <c r="AU23" s="806"/>
      <c r="AV23" s="806"/>
      <c r="AW23" s="806"/>
      <c r="AX23" s="806"/>
      <c r="AY23" s="807"/>
      <c r="AZ23" s="808" t="s">
        <v>396</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c r="A24" s="805" t="s">
        <v>397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c r="A25" s="722" t="s">
        <v>398</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c r="A26" s="724" t="s">
        <v>375</v>
      </c>
      <c r="B26" s="725"/>
      <c r="C26" s="725"/>
      <c r="D26" s="725"/>
      <c r="E26" s="725"/>
      <c r="F26" s="725"/>
      <c r="G26" s="725"/>
      <c r="H26" s="725"/>
      <c r="I26" s="725"/>
      <c r="J26" s="725"/>
      <c r="K26" s="725"/>
      <c r="L26" s="725"/>
      <c r="M26" s="725"/>
      <c r="N26" s="725"/>
      <c r="O26" s="725"/>
      <c r="P26" s="726"/>
      <c r="Q26" s="730" t="s">
        <v>399</v>
      </c>
      <c r="R26" s="731"/>
      <c r="S26" s="731"/>
      <c r="T26" s="731"/>
      <c r="U26" s="732"/>
      <c r="V26" s="730" t="s">
        <v>400</v>
      </c>
      <c r="W26" s="731"/>
      <c r="X26" s="731"/>
      <c r="Y26" s="731"/>
      <c r="Z26" s="732"/>
      <c r="AA26" s="730" t="s">
        <v>401</v>
      </c>
      <c r="AB26" s="731"/>
      <c r="AC26" s="731"/>
      <c r="AD26" s="731"/>
      <c r="AE26" s="731"/>
      <c r="AF26" s="811" t="s">
        <v>402</v>
      </c>
      <c r="AG26" s="812"/>
      <c r="AH26" s="812"/>
      <c r="AI26" s="812"/>
      <c r="AJ26" s="813"/>
      <c r="AK26" s="731" t="s">
        <v>403</v>
      </c>
      <c r="AL26" s="731"/>
      <c r="AM26" s="731"/>
      <c r="AN26" s="731"/>
      <c r="AO26" s="732"/>
      <c r="AP26" s="730" t="s">
        <v>404</v>
      </c>
      <c r="AQ26" s="731"/>
      <c r="AR26" s="731"/>
      <c r="AS26" s="731"/>
      <c r="AT26" s="732"/>
      <c r="AU26" s="730" t="s">
        <v>405</v>
      </c>
      <c r="AV26" s="731"/>
      <c r="AW26" s="731"/>
      <c r="AX26" s="731"/>
      <c r="AY26" s="732"/>
      <c r="AZ26" s="730" t="s">
        <v>406</v>
      </c>
      <c r="BA26" s="731"/>
      <c r="BB26" s="731"/>
      <c r="BC26" s="731"/>
      <c r="BD26" s="732"/>
      <c r="BE26" s="730" t="s">
        <v>382</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c r="A28" s="233">
        <v>1</v>
      </c>
      <c r="B28" s="746" t="s">
        <v>407</v>
      </c>
      <c r="C28" s="747"/>
      <c r="D28" s="747"/>
      <c r="E28" s="747"/>
      <c r="F28" s="747"/>
      <c r="G28" s="747"/>
      <c r="H28" s="747"/>
      <c r="I28" s="747"/>
      <c r="J28" s="747"/>
      <c r="K28" s="747"/>
      <c r="L28" s="747"/>
      <c r="M28" s="747"/>
      <c r="N28" s="747"/>
      <c r="O28" s="747"/>
      <c r="P28" s="748"/>
      <c r="Q28" s="819">
        <v>508</v>
      </c>
      <c r="R28" s="820"/>
      <c r="S28" s="820"/>
      <c r="T28" s="820"/>
      <c r="U28" s="820"/>
      <c r="V28" s="820">
        <v>499</v>
      </c>
      <c r="W28" s="820"/>
      <c r="X28" s="820"/>
      <c r="Y28" s="820"/>
      <c r="Z28" s="820"/>
      <c r="AA28" s="820">
        <v>9</v>
      </c>
      <c r="AB28" s="820"/>
      <c r="AC28" s="820"/>
      <c r="AD28" s="820"/>
      <c r="AE28" s="821"/>
      <c r="AF28" s="822">
        <v>9</v>
      </c>
      <c r="AG28" s="820"/>
      <c r="AH28" s="820"/>
      <c r="AI28" s="820"/>
      <c r="AJ28" s="823"/>
      <c r="AK28" s="824">
        <v>51</v>
      </c>
      <c r="AL28" s="825"/>
      <c r="AM28" s="825"/>
      <c r="AN28" s="825"/>
      <c r="AO28" s="825"/>
      <c r="AP28" s="825" t="s">
        <v>574</v>
      </c>
      <c r="AQ28" s="825"/>
      <c r="AR28" s="825"/>
      <c r="AS28" s="825"/>
      <c r="AT28" s="825"/>
      <c r="AU28" s="825" t="s">
        <v>574</v>
      </c>
      <c r="AV28" s="825"/>
      <c r="AW28" s="825"/>
      <c r="AX28" s="825"/>
      <c r="AY28" s="825"/>
      <c r="AZ28" s="826" t="s">
        <v>574</v>
      </c>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c r="A29" s="233">
        <v>2</v>
      </c>
      <c r="B29" s="777" t="s">
        <v>408</v>
      </c>
      <c r="C29" s="778"/>
      <c r="D29" s="778"/>
      <c r="E29" s="778"/>
      <c r="F29" s="778"/>
      <c r="G29" s="778"/>
      <c r="H29" s="778"/>
      <c r="I29" s="778"/>
      <c r="J29" s="778"/>
      <c r="K29" s="778"/>
      <c r="L29" s="778"/>
      <c r="M29" s="778"/>
      <c r="N29" s="778"/>
      <c r="O29" s="778"/>
      <c r="P29" s="779"/>
      <c r="Q29" s="780">
        <v>246</v>
      </c>
      <c r="R29" s="781"/>
      <c r="S29" s="781"/>
      <c r="T29" s="781"/>
      <c r="U29" s="781"/>
      <c r="V29" s="781">
        <v>234</v>
      </c>
      <c r="W29" s="781"/>
      <c r="X29" s="781"/>
      <c r="Y29" s="781"/>
      <c r="Z29" s="781"/>
      <c r="AA29" s="781">
        <v>12</v>
      </c>
      <c r="AB29" s="781"/>
      <c r="AC29" s="781"/>
      <c r="AD29" s="781"/>
      <c r="AE29" s="782"/>
      <c r="AF29" s="783">
        <v>12</v>
      </c>
      <c r="AG29" s="784"/>
      <c r="AH29" s="784"/>
      <c r="AI29" s="784"/>
      <c r="AJ29" s="785"/>
      <c r="AK29" s="831">
        <v>126</v>
      </c>
      <c r="AL29" s="827"/>
      <c r="AM29" s="827"/>
      <c r="AN29" s="827"/>
      <c r="AO29" s="827"/>
      <c r="AP29" s="827">
        <v>24</v>
      </c>
      <c r="AQ29" s="827"/>
      <c r="AR29" s="827"/>
      <c r="AS29" s="827"/>
      <c r="AT29" s="827"/>
      <c r="AU29" s="827">
        <v>21</v>
      </c>
      <c r="AV29" s="827"/>
      <c r="AW29" s="827"/>
      <c r="AX29" s="827"/>
      <c r="AY29" s="827"/>
      <c r="AZ29" s="828" t="s">
        <v>574</v>
      </c>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c r="A30" s="233">
        <v>3</v>
      </c>
      <c r="B30" s="777" t="s">
        <v>409</v>
      </c>
      <c r="C30" s="778"/>
      <c r="D30" s="778"/>
      <c r="E30" s="778"/>
      <c r="F30" s="778"/>
      <c r="G30" s="778"/>
      <c r="H30" s="778"/>
      <c r="I30" s="778"/>
      <c r="J30" s="778"/>
      <c r="K30" s="778"/>
      <c r="L30" s="778"/>
      <c r="M30" s="778"/>
      <c r="N30" s="778"/>
      <c r="O30" s="778"/>
      <c r="P30" s="779"/>
      <c r="Q30" s="780">
        <v>600</v>
      </c>
      <c r="R30" s="781"/>
      <c r="S30" s="781"/>
      <c r="T30" s="781"/>
      <c r="U30" s="781"/>
      <c r="V30" s="781">
        <v>548</v>
      </c>
      <c r="W30" s="781"/>
      <c r="X30" s="781"/>
      <c r="Y30" s="781"/>
      <c r="Z30" s="781"/>
      <c r="AA30" s="781">
        <v>52</v>
      </c>
      <c r="AB30" s="781"/>
      <c r="AC30" s="781"/>
      <c r="AD30" s="781"/>
      <c r="AE30" s="782"/>
      <c r="AF30" s="783">
        <v>52</v>
      </c>
      <c r="AG30" s="784"/>
      <c r="AH30" s="784"/>
      <c r="AI30" s="784"/>
      <c r="AJ30" s="785"/>
      <c r="AK30" s="831">
        <v>96</v>
      </c>
      <c r="AL30" s="827"/>
      <c r="AM30" s="827"/>
      <c r="AN30" s="827"/>
      <c r="AO30" s="827"/>
      <c r="AP30" s="827" t="s">
        <v>574</v>
      </c>
      <c r="AQ30" s="827"/>
      <c r="AR30" s="827"/>
      <c r="AS30" s="827"/>
      <c r="AT30" s="827"/>
      <c r="AU30" s="827" t="s">
        <v>574</v>
      </c>
      <c r="AV30" s="827"/>
      <c r="AW30" s="827"/>
      <c r="AX30" s="827"/>
      <c r="AY30" s="827"/>
      <c r="AZ30" s="828" t="s">
        <v>574</v>
      </c>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c r="A31" s="233">
        <v>4</v>
      </c>
      <c r="B31" s="777" t="s">
        <v>410</v>
      </c>
      <c r="C31" s="778"/>
      <c r="D31" s="778"/>
      <c r="E31" s="778"/>
      <c r="F31" s="778"/>
      <c r="G31" s="778"/>
      <c r="H31" s="778"/>
      <c r="I31" s="778"/>
      <c r="J31" s="778"/>
      <c r="K31" s="778"/>
      <c r="L31" s="778"/>
      <c r="M31" s="778"/>
      <c r="N31" s="778"/>
      <c r="O31" s="778"/>
      <c r="P31" s="779"/>
      <c r="Q31" s="780">
        <v>67</v>
      </c>
      <c r="R31" s="781"/>
      <c r="S31" s="781"/>
      <c r="T31" s="781"/>
      <c r="U31" s="781"/>
      <c r="V31" s="781">
        <v>67</v>
      </c>
      <c r="W31" s="781"/>
      <c r="X31" s="781"/>
      <c r="Y31" s="781"/>
      <c r="Z31" s="781"/>
      <c r="AA31" s="781">
        <v>0</v>
      </c>
      <c r="AB31" s="781"/>
      <c r="AC31" s="781"/>
      <c r="AD31" s="781"/>
      <c r="AE31" s="782"/>
      <c r="AF31" s="783">
        <v>0</v>
      </c>
      <c r="AG31" s="784"/>
      <c r="AH31" s="784"/>
      <c r="AI31" s="784"/>
      <c r="AJ31" s="785"/>
      <c r="AK31" s="831">
        <v>27</v>
      </c>
      <c r="AL31" s="827"/>
      <c r="AM31" s="827"/>
      <c r="AN31" s="827"/>
      <c r="AO31" s="827"/>
      <c r="AP31" s="827" t="s">
        <v>574</v>
      </c>
      <c r="AQ31" s="827"/>
      <c r="AR31" s="827"/>
      <c r="AS31" s="827"/>
      <c r="AT31" s="827"/>
      <c r="AU31" s="827" t="s">
        <v>574</v>
      </c>
      <c r="AV31" s="827"/>
      <c r="AW31" s="827"/>
      <c r="AX31" s="827"/>
      <c r="AY31" s="827"/>
      <c r="AZ31" s="828" t="s">
        <v>574</v>
      </c>
      <c r="BA31" s="828"/>
      <c r="BB31" s="828"/>
      <c r="BC31" s="828"/>
      <c r="BD31" s="828"/>
      <c r="BE31" s="829"/>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c r="A32" s="233">
        <v>5</v>
      </c>
      <c r="B32" s="777" t="s">
        <v>411</v>
      </c>
      <c r="C32" s="778"/>
      <c r="D32" s="778"/>
      <c r="E32" s="778"/>
      <c r="F32" s="778"/>
      <c r="G32" s="778"/>
      <c r="H32" s="778"/>
      <c r="I32" s="778"/>
      <c r="J32" s="778"/>
      <c r="K32" s="778"/>
      <c r="L32" s="778"/>
      <c r="M32" s="778"/>
      <c r="N32" s="778"/>
      <c r="O32" s="778"/>
      <c r="P32" s="779"/>
      <c r="Q32" s="780">
        <v>137</v>
      </c>
      <c r="R32" s="781"/>
      <c r="S32" s="781"/>
      <c r="T32" s="781"/>
      <c r="U32" s="781"/>
      <c r="V32" s="781">
        <v>136</v>
      </c>
      <c r="W32" s="781"/>
      <c r="X32" s="781"/>
      <c r="Y32" s="781"/>
      <c r="Z32" s="781"/>
      <c r="AA32" s="781">
        <v>1</v>
      </c>
      <c r="AB32" s="781"/>
      <c r="AC32" s="781"/>
      <c r="AD32" s="781"/>
      <c r="AE32" s="782"/>
      <c r="AF32" s="783">
        <v>1</v>
      </c>
      <c r="AG32" s="784"/>
      <c r="AH32" s="784"/>
      <c r="AI32" s="784"/>
      <c r="AJ32" s="785"/>
      <c r="AK32" s="831">
        <v>126</v>
      </c>
      <c r="AL32" s="827"/>
      <c r="AM32" s="827"/>
      <c r="AN32" s="827"/>
      <c r="AO32" s="827"/>
      <c r="AP32" s="827">
        <v>35</v>
      </c>
      <c r="AQ32" s="827"/>
      <c r="AR32" s="827"/>
      <c r="AS32" s="827"/>
      <c r="AT32" s="827"/>
      <c r="AU32" s="827">
        <v>32</v>
      </c>
      <c r="AV32" s="827"/>
      <c r="AW32" s="827"/>
      <c r="AX32" s="827"/>
      <c r="AY32" s="827"/>
      <c r="AZ32" s="828" t="s">
        <v>574</v>
      </c>
      <c r="BA32" s="828"/>
      <c r="BB32" s="828"/>
      <c r="BC32" s="828"/>
      <c r="BD32" s="828"/>
      <c r="BE32" s="829"/>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c r="A33" s="233">
        <v>6</v>
      </c>
      <c r="B33" s="777" t="s">
        <v>412</v>
      </c>
      <c r="C33" s="778"/>
      <c r="D33" s="778"/>
      <c r="E33" s="778"/>
      <c r="F33" s="778"/>
      <c r="G33" s="778"/>
      <c r="H33" s="778"/>
      <c r="I33" s="778"/>
      <c r="J33" s="778"/>
      <c r="K33" s="778"/>
      <c r="L33" s="778"/>
      <c r="M33" s="778"/>
      <c r="N33" s="778"/>
      <c r="O33" s="778"/>
      <c r="P33" s="779"/>
      <c r="Q33" s="780">
        <v>178</v>
      </c>
      <c r="R33" s="781"/>
      <c r="S33" s="781"/>
      <c r="T33" s="781"/>
      <c r="U33" s="781"/>
      <c r="V33" s="781">
        <v>164</v>
      </c>
      <c r="W33" s="781"/>
      <c r="X33" s="781"/>
      <c r="Y33" s="781"/>
      <c r="Z33" s="781"/>
      <c r="AA33" s="781">
        <v>14</v>
      </c>
      <c r="AB33" s="781"/>
      <c r="AC33" s="781"/>
      <c r="AD33" s="781"/>
      <c r="AE33" s="782"/>
      <c r="AF33" s="783">
        <v>14</v>
      </c>
      <c r="AG33" s="784"/>
      <c r="AH33" s="784"/>
      <c r="AI33" s="784"/>
      <c r="AJ33" s="785"/>
      <c r="AK33" s="831">
        <v>95</v>
      </c>
      <c r="AL33" s="827"/>
      <c r="AM33" s="827"/>
      <c r="AN33" s="827"/>
      <c r="AO33" s="827"/>
      <c r="AP33" s="827">
        <v>995</v>
      </c>
      <c r="AQ33" s="827"/>
      <c r="AR33" s="827"/>
      <c r="AS33" s="827"/>
      <c r="AT33" s="827"/>
      <c r="AU33" s="827">
        <v>729</v>
      </c>
      <c r="AV33" s="827"/>
      <c r="AW33" s="827"/>
      <c r="AX33" s="827"/>
      <c r="AY33" s="827"/>
      <c r="AZ33" s="828" t="s">
        <v>574</v>
      </c>
      <c r="BA33" s="828"/>
      <c r="BB33" s="828"/>
      <c r="BC33" s="828"/>
      <c r="BD33" s="828"/>
      <c r="BE33" s="829" t="s">
        <v>413</v>
      </c>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c r="A34" s="233">
        <v>7</v>
      </c>
      <c r="B34" s="777" t="s">
        <v>414</v>
      </c>
      <c r="C34" s="778"/>
      <c r="D34" s="778"/>
      <c r="E34" s="778"/>
      <c r="F34" s="778"/>
      <c r="G34" s="778"/>
      <c r="H34" s="778"/>
      <c r="I34" s="778"/>
      <c r="J34" s="778"/>
      <c r="K34" s="778"/>
      <c r="L34" s="778"/>
      <c r="M34" s="778"/>
      <c r="N34" s="778"/>
      <c r="O34" s="778"/>
      <c r="P34" s="779"/>
      <c r="Q34" s="780">
        <v>107</v>
      </c>
      <c r="R34" s="781"/>
      <c r="S34" s="781"/>
      <c r="T34" s="781"/>
      <c r="U34" s="781"/>
      <c r="V34" s="781">
        <v>106</v>
      </c>
      <c r="W34" s="781"/>
      <c r="X34" s="781"/>
      <c r="Y34" s="781"/>
      <c r="Z34" s="781"/>
      <c r="AA34" s="781">
        <v>1</v>
      </c>
      <c r="AB34" s="781"/>
      <c r="AC34" s="781"/>
      <c r="AD34" s="781"/>
      <c r="AE34" s="782"/>
      <c r="AF34" s="783">
        <v>1</v>
      </c>
      <c r="AG34" s="784"/>
      <c r="AH34" s="784"/>
      <c r="AI34" s="784"/>
      <c r="AJ34" s="785"/>
      <c r="AK34" s="831">
        <v>57</v>
      </c>
      <c r="AL34" s="827"/>
      <c r="AM34" s="827"/>
      <c r="AN34" s="827"/>
      <c r="AO34" s="827"/>
      <c r="AP34" s="827">
        <v>224</v>
      </c>
      <c r="AQ34" s="827"/>
      <c r="AR34" s="827"/>
      <c r="AS34" s="827"/>
      <c r="AT34" s="827"/>
      <c r="AU34" s="827">
        <v>178</v>
      </c>
      <c r="AV34" s="827"/>
      <c r="AW34" s="827"/>
      <c r="AX34" s="827"/>
      <c r="AY34" s="827"/>
      <c r="AZ34" s="828" t="s">
        <v>574</v>
      </c>
      <c r="BA34" s="828"/>
      <c r="BB34" s="828"/>
      <c r="BC34" s="828"/>
      <c r="BD34" s="828"/>
      <c r="BE34" s="829" t="s">
        <v>413</v>
      </c>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415</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c r="A63" s="231" t="s">
        <v>394</v>
      </c>
      <c r="B63" s="786" t="s">
        <v>416</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88</v>
      </c>
      <c r="AG63" s="841"/>
      <c r="AH63" s="841"/>
      <c r="AI63" s="841"/>
      <c r="AJ63" s="842"/>
      <c r="AK63" s="843"/>
      <c r="AL63" s="838"/>
      <c r="AM63" s="838"/>
      <c r="AN63" s="838"/>
      <c r="AO63" s="838"/>
      <c r="AP63" s="841">
        <v>1277</v>
      </c>
      <c r="AQ63" s="841"/>
      <c r="AR63" s="841"/>
      <c r="AS63" s="841"/>
      <c r="AT63" s="841"/>
      <c r="AU63" s="841">
        <v>961</v>
      </c>
      <c r="AV63" s="841"/>
      <c r="AW63" s="841"/>
      <c r="AX63" s="841"/>
      <c r="AY63" s="841"/>
      <c r="AZ63" s="845"/>
      <c r="BA63" s="845"/>
      <c r="BB63" s="845"/>
      <c r="BC63" s="845"/>
      <c r="BD63" s="845"/>
      <c r="BE63" s="846"/>
      <c r="BF63" s="846"/>
      <c r="BG63" s="846"/>
      <c r="BH63" s="846"/>
      <c r="BI63" s="847"/>
      <c r="BJ63" s="848" t="s">
        <v>127</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c r="A66" s="724" t="s">
        <v>418</v>
      </c>
      <c r="B66" s="725"/>
      <c r="C66" s="725"/>
      <c r="D66" s="725"/>
      <c r="E66" s="725"/>
      <c r="F66" s="725"/>
      <c r="G66" s="725"/>
      <c r="H66" s="725"/>
      <c r="I66" s="725"/>
      <c r="J66" s="725"/>
      <c r="K66" s="725"/>
      <c r="L66" s="725"/>
      <c r="M66" s="725"/>
      <c r="N66" s="725"/>
      <c r="O66" s="725"/>
      <c r="P66" s="726"/>
      <c r="Q66" s="730" t="s">
        <v>399</v>
      </c>
      <c r="R66" s="731"/>
      <c r="S66" s="731"/>
      <c r="T66" s="731"/>
      <c r="U66" s="732"/>
      <c r="V66" s="730" t="s">
        <v>400</v>
      </c>
      <c r="W66" s="731"/>
      <c r="X66" s="731"/>
      <c r="Y66" s="731"/>
      <c r="Z66" s="732"/>
      <c r="AA66" s="730" t="s">
        <v>401</v>
      </c>
      <c r="AB66" s="731"/>
      <c r="AC66" s="731"/>
      <c r="AD66" s="731"/>
      <c r="AE66" s="732"/>
      <c r="AF66" s="851" t="s">
        <v>402</v>
      </c>
      <c r="AG66" s="812"/>
      <c r="AH66" s="812"/>
      <c r="AI66" s="812"/>
      <c r="AJ66" s="852"/>
      <c r="AK66" s="730" t="s">
        <v>403</v>
      </c>
      <c r="AL66" s="725"/>
      <c r="AM66" s="725"/>
      <c r="AN66" s="725"/>
      <c r="AO66" s="726"/>
      <c r="AP66" s="730" t="s">
        <v>404</v>
      </c>
      <c r="AQ66" s="731"/>
      <c r="AR66" s="731"/>
      <c r="AS66" s="731"/>
      <c r="AT66" s="732"/>
      <c r="AU66" s="730" t="s">
        <v>419</v>
      </c>
      <c r="AV66" s="731"/>
      <c r="AW66" s="731"/>
      <c r="AX66" s="731"/>
      <c r="AY66" s="732"/>
      <c r="AZ66" s="730" t="s">
        <v>382</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c r="A68" s="227">
        <v>1</v>
      </c>
      <c r="B68" s="866" t="s">
        <v>577</v>
      </c>
      <c r="C68" s="867"/>
      <c r="D68" s="867"/>
      <c r="E68" s="867"/>
      <c r="F68" s="867"/>
      <c r="G68" s="867"/>
      <c r="H68" s="867"/>
      <c r="I68" s="867"/>
      <c r="J68" s="867"/>
      <c r="K68" s="867"/>
      <c r="L68" s="867"/>
      <c r="M68" s="867"/>
      <c r="N68" s="867"/>
      <c r="O68" s="867"/>
      <c r="P68" s="868"/>
      <c r="Q68" s="869">
        <v>944</v>
      </c>
      <c r="R68" s="863"/>
      <c r="S68" s="863"/>
      <c r="T68" s="863"/>
      <c r="U68" s="863"/>
      <c r="V68" s="863">
        <v>940</v>
      </c>
      <c r="W68" s="863"/>
      <c r="X68" s="863"/>
      <c r="Y68" s="863"/>
      <c r="Z68" s="863"/>
      <c r="AA68" s="863">
        <v>4</v>
      </c>
      <c r="AB68" s="863"/>
      <c r="AC68" s="863"/>
      <c r="AD68" s="863"/>
      <c r="AE68" s="863"/>
      <c r="AF68" s="863">
        <v>4</v>
      </c>
      <c r="AG68" s="863"/>
      <c r="AH68" s="863"/>
      <c r="AI68" s="863"/>
      <c r="AJ68" s="863"/>
      <c r="AK68" s="863" t="s">
        <v>575</v>
      </c>
      <c r="AL68" s="863"/>
      <c r="AM68" s="863"/>
      <c r="AN68" s="863"/>
      <c r="AO68" s="863"/>
      <c r="AP68" s="863">
        <v>1</v>
      </c>
      <c r="AQ68" s="863"/>
      <c r="AR68" s="863"/>
      <c r="AS68" s="863"/>
      <c r="AT68" s="863"/>
      <c r="AU68" s="863" t="s">
        <v>575</v>
      </c>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c r="A69" s="229">
        <v>2</v>
      </c>
      <c r="B69" s="870" t="s">
        <v>576</v>
      </c>
      <c r="C69" s="871"/>
      <c r="D69" s="871"/>
      <c r="E69" s="871"/>
      <c r="F69" s="871"/>
      <c r="G69" s="871"/>
      <c r="H69" s="871"/>
      <c r="I69" s="871"/>
      <c r="J69" s="871"/>
      <c r="K69" s="871"/>
      <c r="L69" s="871"/>
      <c r="M69" s="871"/>
      <c r="N69" s="871"/>
      <c r="O69" s="871"/>
      <c r="P69" s="872"/>
      <c r="Q69" s="873">
        <v>33</v>
      </c>
      <c r="R69" s="827"/>
      <c r="S69" s="827"/>
      <c r="T69" s="827"/>
      <c r="U69" s="827"/>
      <c r="V69" s="827">
        <v>30</v>
      </c>
      <c r="W69" s="827"/>
      <c r="X69" s="827"/>
      <c r="Y69" s="827"/>
      <c r="Z69" s="827"/>
      <c r="AA69" s="827">
        <v>3</v>
      </c>
      <c r="AB69" s="827"/>
      <c r="AC69" s="827"/>
      <c r="AD69" s="827"/>
      <c r="AE69" s="827"/>
      <c r="AF69" s="827">
        <v>3</v>
      </c>
      <c r="AG69" s="827"/>
      <c r="AH69" s="827"/>
      <c r="AI69" s="827"/>
      <c r="AJ69" s="827"/>
      <c r="AK69" s="827">
        <v>3</v>
      </c>
      <c r="AL69" s="827"/>
      <c r="AM69" s="827"/>
      <c r="AN69" s="827"/>
      <c r="AO69" s="827"/>
      <c r="AP69" s="827" t="s">
        <v>575</v>
      </c>
      <c r="AQ69" s="827"/>
      <c r="AR69" s="827"/>
      <c r="AS69" s="827"/>
      <c r="AT69" s="827"/>
      <c r="AU69" s="827" t="s">
        <v>575</v>
      </c>
      <c r="AV69" s="827"/>
      <c r="AW69" s="827"/>
      <c r="AX69" s="827"/>
      <c r="AY69" s="827"/>
      <c r="AZ69" s="829"/>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c r="A70" s="229">
        <v>3</v>
      </c>
      <c r="B70" s="870"/>
      <c r="C70" s="871"/>
      <c r="D70" s="871"/>
      <c r="E70" s="871"/>
      <c r="F70" s="871"/>
      <c r="G70" s="871"/>
      <c r="H70" s="871"/>
      <c r="I70" s="871"/>
      <c r="J70" s="871"/>
      <c r="K70" s="871"/>
      <c r="L70" s="871"/>
      <c r="M70" s="871"/>
      <c r="N70" s="871"/>
      <c r="O70" s="871"/>
      <c r="P70" s="872"/>
      <c r="Q70" s="873"/>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7"/>
      <c r="AY70" s="827"/>
      <c r="AZ70" s="829"/>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c r="A71" s="229">
        <v>4</v>
      </c>
      <c r="B71" s="870"/>
      <c r="C71" s="871"/>
      <c r="D71" s="871"/>
      <c r="E71" s="871"/>
      <c r="F71" s="871"/>
      <c r="G71" s="871"/>
      <c r="H71" s="871"/>
      <c r="I71" s="871"/>
      <c r="J71" s="871"/>
      <c r="K71" s="871"/>
      <c r="L71" s="871"/>
      <c r="M71" s="871"/>
      <c r="N71" s="871"/>
      <c r="O71" s="871"/>
      <c r="P71" s="872"/>
      <c r="Q71" s="873"/>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7"/>
      <c r="AY71" s="827"/>
      <c r="AZ71" s="829"/>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c r="A72" s="229">
        <v>5</v>
      </c>
      <c r="B72" s="870"/>
      <c r="C72" s="871"/>
      <c r="D72" s="871"/>
      <c r="E72" s="871"/>
      <c r="F72" s="871"/>
      <c r="G72" s="871"/>
      <c r="H72" s="871"/>
      <c r="I72" s="871"/>
      <c r="J72" s="871"/>
      <c r="K72" s="871"/>
      <c r="L72" s="871"/>
      <c r="M72" s="871"/>
      <c r="N72" s="871"/>
      <c r="O72" s="871"/>
      <c r="P72" s="872"/>
      <c r="Q72" s="873"/>
      <c r="R72" s="827"/>
      <c r="S72" s="827"/>
      <c r="T72" s="827"/>
      <c r="U72" s="827"/>
      <c r="V72" s="827"/>
      <c r="W72" s="827"/>
      <c r="X72" s="827"/>
      <c r="Y72" s="827"/>
      <c r="Z72" s="827"/>
      <c r="AA72" s="827"/>
      <c r="AB72" s="827"/>
      <c r="AC72" s="827"/>
      <c r="AD72" s="827"/>
      <c r="AE72" s="827"/>
      <c r="AF72" s="827"/>
      <c r="AG72" s="827"/>
      <c r="AH72" s="827"/>
      <c r="AI72" s="827"/>
      <c r="AJ72" s="827"/>
      <c r="AK72" s="827"/>
      <c r="AL72" s="827"/>
      <c r="AM72" s="827"/>
      <c r="AN72" s="827"/>
      <c r="AO72" s="827"/>
      <c r="AP72" s="827"/>
      <c r="AQ72" s="827"/>
      <c r="AR72" s="827"/>
      <c r="AS72" s="827"/>
      <c r="AT72" s="827"/>
      <c r="AU72" s="827"/>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c r="A73" s="229">
        <v>6</v>
      </c>
      <c r="B73" s="870"/>
      <c r="C73" s="871"/>
      <c r="D73" s="871"/>
      <c r="E73" s="871"/>
      <c r="F73" s="871"/>
      <c r="G73" s="871"/>
      <c r="H73" s="871"/>
      <c r="I73" s="871"/>
      <c r="J73" s="871"/>
      <c r="K73" s="871"/>
      <c r="L73" s="871"/>
      <c r="M73" s="871"/>
      <c r="N73" s="871"/>
      <c r="O73" s="871"/>
      <c r="P73" s="872"/>
      <c r="Q73" s="873"/>
      <c r="R73" s="827"/>
      <c r="S73" s="827"/>
      <c r="T73" s="827"/>
      <c r="U73" s="827"/>
      <c r="V73" s="827"/>
      <c r="W73" s="827"/>
      <c r="X73" s="827"/>
      <c r="Y73" s="827"/>
      <c r="Z73" s="827"/>
      <c r="AA73" s="827"/>
      <c r="AB73" s="827"/>
      <c r="AC73" s="827"/>
      <c r="AD73" s="827"/>
      <c r="AE73" s="827"/>
      <c r="AF73" s="827"/>
      <c r="AG73" s="827"/>
      <c r="AH73" s="827"/>
      <c r="AI73" s="827"/>
      <c r="AJ73" s="827"/>
      <c r="AK73" s="827"/>
      <c r="AL73" s="827"/>
      <c r="AM73" s="827"/>
      <c r="AN73" s="827"/>
      <c r="AO73" s="827"/>
      <c r="AP73" s="827"/>
      <c r="AQ73" s="827"/>
      <c r="AR73" s="827"/>
      <c r="AS73" s="827"/>
      <c r="AT73" s="827"/>
      <c r="AU73" s="827"/>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c r="A74" s="229">
        <v>7</v>
      </c>
      <c r="B74" s="870"/>
      <c r="C74" s="871"/>
      <c r="D74" s="871"/>
      <c r="E74" s="871"/>
      <c r="F74" s="871"/>
      <c r="G74" s="871"/>
      <c r="H74" s="871"/>
      <c r="I74" s="871"/>
      <c r="J74" s="871"/>
      <c r="K74" s="871"/>
      <c r="L74" s="871"/>
      <c r="M74" s="871"/>
      <c r="N74" s="871"/>
      <c r="O74" s="871"/>
      <c r="P74" s="872"/>
      <c r="Q74" s="873"/>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c r="A75" s="229">
        <v>8</v>
      </c>
      <c r="B75" s="870"/>
      <c r="C75" s="871"/>
      <c r="D75" s="871"/>
      <c r="E75" s="871"/>
      <c r="F75" s="871"/>
      <c r="G75" s="871"/>
      <c r="H75" s="871"/>
      <c r="I75" s="871"/>
      <c r="J75" s="871"/>
      <c r="K75" s="871"/>
      <c r="L75" s="871"/>
      <c r="M75" s="871"/>
      <c r="N75" s="871"/>
      <c r="O75" s="871"/>
      <c r="P75" s="872"/>
      <c r="Q75" s="874"/>
      <c r="R75" s="875"/>
      <c r="S75" s="875"/>
      <c r="T75" s="875"/>
      <c r="U75" s="831"/>
      <c r="V75" s="876"/>
      <c r="W75" s="875"/>
      <c r="X75" s="875"/>
      <c r="Y75" s="875"/>
      <c r="Z75" s="831"/>
      <c r="AA75" s="876"/>
      <c r="AB75" s="875"/>
      <c r="AC75" s="875"/>
      <c r="AD75" s="875"/>
      <c r="AE75" s="831"/>
      <c r="AF75" s="876"/>
      <c r="AG75" s="875"/>
      <c r="AH75" s="875"/>
      <c r="AI75" s="875"/>
      <c r="AJ75" s="831"/>
      <c r="AK75" s="876"/>
      <c r="AL75" s="875"/>
      <c r="AM75" s="875"/>
      <c r="AN75" s="875"/>
      <c r="AO75" s="831"/>
      <c r="AP75" s="876"/>
      <c r="AQ75" s="875"/>
      <c r="AR75" s="875"/>
      <c r="AS75" s="875"/>
      <c r="AT75" s="831"/>
      <c r="AU75" s="876"/>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c r="A76" s="229">
        <v>9</v>
      </c>
      <c r="B76" s="870"/>
      <c r="C76" s="871"/>
      <c r="D76" s="871"/>
      <c r="E76" s="871"/>
      <c r="F76" s="871"/>
      <c r="G76" s="871"/>
      <c r="H76" s="871"/>
      <c r="I76" s="871"/>
      <c r="J76" s="871"/>
      <c r="K76" s="871"/>
      <c r="L76" s="871"/>
      <c r="M76" s="871"/>
      <c r="N76" s="871"/>
      <c r="O76" s="871"/>
      <c r="P76" s="872"/>
      <c r="Q76" s="874"/>
      <c r="R76" s="875"/>
      <c r="S76" s="875"/>
      <c r="T76" s="875"/>
      <c r="U76" s="831"/>
      <c r="V76" s="876"/>
      <c r="W76" s="875"/>
      <c r="X76" s="875"/>
      <c r="Y76" s="875"/>
      <c r="Z76" s="831"/>
      <c r="AA76" s="876"/>
      <c r="AB76" s="875"/>
      <c r="AC76" s="875"/>
      <c r="AD76" s="875"/>
      <c r="AE76" s="831"/>
      <c r="AF76" s="876"/>
      <c r="AG76" s="875"/>
      <c r="AH76" s="875"/>
      <c r="AI76" s="875"/>
      <c r="AJ76" s="831"/>
      <c r="AK76" s="876"/>
      <c r="AL76" s="875"/>
      <c r="AM76" s="875"/>
      <c r="AN76" s="875"/>
      <c r="AO76" s="831"/>
      <c r="AP76" s="876"/>
      <c r="AQ76" s="875"/>
      <c r="AR76" s="875"/>
      <c r="AS76" s="875"/>
      <c r="AT76" s="831"/>
      <c r="AU76" s="876"/>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c r="A77" s="229">
        <v>10</v>
      </c>
      <c r="B77" s="870"/>
      <c r="C77" s="871"/>
      <c r="D77" s="871"/>
      <c r="E77" s="871"/>
      <c r="F77" s="871"/>
      <c r="G77" s="871"/>
      <c r="H77" s="871"/>
      <c r="I77" s="871"/>
      <c r="J77" s="871"/>
      <c r="K77" s="871"/>
      <c r="L77" s="871"/>
      <c r="M77" s="871"/>
      <c r="N77" s="871"/>
      <c r="O77" s="871"/>
      <c r="P77" s="872"/>
      <c r="Q77" s="874"/>
      <c r="R77" s="875"/>
      <c r="S77" s="875"/>
      <c r="T77" s="875"/>
      <c r="U77" s="831"/>
      <c r="V77" s="876"/>
      <c r="W77" s="875"/>
      <c r="X77" s="875"/>
      <c r="Y77" s="875"/>
      <c r="Z77" s="831"/>
      <c r="AA77" s="876"/>
      <c r="AB77" s="875"/>
      <c r="AC77" s="875"/>
      <c r="AD77" s="875"/>
      <c r="AE77" s="831"/>
      <c r="AF77" s="876"/>
      <c r="AG77" s="875"/>
      <c r="AH77" s="875"/>
      <c r="AI77" s="875"/>
      <c r="AJ77" s="831"/>
      <c r="AK77" s="876"/>
      <c r="AL77" s="875"/>
      <c r="AM77" s="875"/>
      <c r="AN77" s="875"/>
      <c r="AO77" s="831"/>
      <c r="AP77" s="876"/>
      <c r="AQ77" s="875"/>
      <c r="AR77" s="875"/>
      <c r="AS77" s="875"/>
      <c r="AT77" s="831"/>
      <c r="AU77" s="876"/>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c r="A78" s="229">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c r="A79" s="229">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c r="A88" s="231" t="s">
        <v>394</v>
      </c>
      <c r="B88" s="786" t="s">
        <v>420</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v>7</v>
      </c>
      <c r="AG88" s="841"/>
      <c r="AH88" s="841"/>
      <c r="AI88" s="841"/>
      <c r="AJ88" s="841"/>
      <c r="AK88" s="838"/>
      <c r="AL88" s="838"/>
      <c r="AM88" s="838"/>
      <c r="AN88" s="838"/>
      <c r="AO88" s="838"/>
      <c r="AP88" s="841">
        <v>1</v>
      </c>
      <c r="AQ88" s="841"/>
      <c r="AR88" s="841"/>
      <c r="AS88" s="841"/>
      <c r="AT88" s="841"/>
      <c r="AU88" s="841" t="s">
        <v>575</v>
      </c>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786" t="s">
        <v>421</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v>3</v>
      </c>
      <c r="CS102" s="849"/>
      <c r="CT102" s="849"/>
      <c r="CU102" s="849"/>
      <c r="CV102" s="888"/>
      <c r="CW102" s="887" t="s">
        <v>575</v>
      </c>
      <c r="CX102" s="849"/>
      <c r="CY102" s="849"/>
      <c r="CZ102" s="849"/>
      <c r="DA102" s="888"/>
      <c r="DB102" s="887" t="s">
        <v>575</v>
      </c>
      <c r="DC102" s="849"/>
      <c r="DD102" s="849"/>
      <c r="DE102" s="849"/>
      <c r="DF102" s="888"/>
      <c r="DG102" s="887" t="s">
        <v>575</v>
      </c>
      <c r="DH102" s="849"/>
      <c r="DI102" s="849"/>
      <c r="DJ102" s="849"/>
      <c r="DK102" s="888"/>
      <c r="DL102" s="887" t="s">
        <v>575</v>
      </c>
      <c r="DM102" s="849"/>
      <c r="DN102" s="849"/>
      <c r="DO102" s="849"/>
      <c r="DP102" s="888"/>
      <c r="DQ102" s="887" t="s">
        <v>575</v>
      </c>
      <c r="DR102" s="849"/>
      <c r="DS102" s="849"/>
      <c r="DT102" s="849"/>
      <c r="DU102" s="888"/>
      <c r="DV102" s="786"/>
      <c r="DW102" s="787"/>
      <c r="DX102" s="787"/>
      <c r="DY102" s="787"/>
      <c r="DZ102" s="911"/>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422</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423</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14" t="s">
        <v>426</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427</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c r="A109" s="909" t="s">
        <v>428</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429</v>
      </c>
      <c r="AB109" s="890"/>
      <c r="AC109" s="890"/>
      <c r="AD109" s="890"/>
      <c r="AE109" s="891"/>
      <c r="AF109" s="889" t="s">
        <v>430</v>
      </c>
      <c r="AG109" s="890"/>
      <c r="AH109" s="890"/>
      <c r="AI109" s="890"/>
      <c r="AJ109" s="891"/>
      <c r="AK109" s="889" t="s">
        <v>309</v>
      </c>
      <c r="AL109" s="890"/>
      <c r="AM109" s="890"/>
      <c r="AN109" s="890"/>
      <c r="AO109" s="891"/>
      <c r="AP109" s="889" t="s">
        <v>431</v>
      </c>
      <c r="AQ109" s="890"/>
      <c r="AR109" s="890"/>
      <c r="AS109" s="890"/>
      <c r="AT109" s="892"/>
      <c r="AU109" s="909" t="s">
        <v>428</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429</v>
      </c>
      <c r="BR109" s="890"/>
      <c r="BS109" s="890"/>
      <c r="BT109" s="890"/>
      <c r="BU109" s="891"/>
      <c r="BV109" s="889" t="s">
        <v>430</v>
      </c>
      <c r="BW109" s="890"/>
      <c r="BX109" s="890"/>
      <c r="BY109" s="890"/>
      <c r="BZ109" s="891"/>
      <c r="CA109" s="889" t="s">
        <v>309</v>
      </c>
      <c r="CB109" s="890"/>
      <c r="CC109" s="890"/>
      <c r="CD109" s="890"/>
      <c r="CE109" s="891"/>
      <c r="CF109" s="910" t="s">
        <v>431</v>
      </c>
      <c r="CG109" s="910"/>
      <c r="CH109" s="910"/>
      <c r="CI109" s="910"/>
      <c r="CJ109" s="910"/>
      <c r="CK109" s="889" t="s">
        <v>432</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429</v>
      </c>
      <c r="DH109" s="890"/>
      <c r="DI109" s="890"/>
      <c r="DJ109" s="890"/>
      <c r="DK109" s="891"/>
      <c r="DL109" s="889" t="s">
        <v>430</v>
      </c>
      <c r="DM109" s="890"/>
      <c r="DN109" s="890"/>
      <c r="DO109" s="890"/>
      <c r="DP109" s="891"/>
      <c r="DQ109" s="889" t="s">
        <v>309</v>
      </c>
      <c r="DR109" s="890"/>
      <c r="DS109" s="890"/>
      <c r="DT109" s="890"/>
      <c r="DU109" s="891"/>
      <c r="DV109" s="889" t="s">
        <v>431</v>
      </c>
      <c r="DW109" s="890"/>
      <c r="DX109" s="890"/>
      <c r="DY109" s="890"/>
      <c r="DZ109" s="892"/>
    </row>
    <row r="110" spans="1:131" s="221" customFormat="1" ht="26.25" customHeight="1">
      <c r="A110" s="893" t="s">
        <v>433</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460987</v>
      </c>
      <c r="AB110" s="897"/>
      <c r="AC110" s="897"/>
      <c r="AD110" s="897"/>
      <c r="AE110" s="898"/>
      <c r="AF110" s="899">
        <v>477702</v>
      </c>
      <c r="AG110" s="897"/>
      <c r="AH110" s="897"/>
      <c r="AI110" s="897"/>
      <c r="AJ110" s="898"/>
      <c r="AK110" s="899">
        <v>485066</v>
      </c>
      <c r="AL110" s="897"/>
      <c r="AM110" s="897"/>
      <c r="AN110" s="897"/>
      <c r="AO110" s="898"/>
      <c r="AP110" s="900">
        <v>19.399999999999999</v>
      </c>
      <c r="AQ110" s="901"/>
      <c r="AR110" s="901"/>
      <c r="AS110" s="901"/>
      <c r="AT110" s="902"/>
      <c r="AU110" s="903" t="s">
        <v>72</v>
      </c>
      <c r="AV110" s="904"/>
      <c r="AW110" s="904"/>
      <c r="AX110" s="904"/>
      <c r="AY110" s="904"/>
      <c r="AZ110" s="926" t="s">
        <v>434</v>
      </c>
      <c r="BA110" s="894"/>
      <c r="BB110" s="894"/>
      <c r="BC110" s="894"/>
      <c r="BD110" s="894"/>
      <c r="BE110" s="894"/>
      <c r="BF110" s="894"/>
      <c r="BG110" s="894"/>
      <c r="BH110" s="894"/>
      <c r="BI110" s="894"/>
      <c r="BJ110" s="894"/>
      <c r="BK110" s="894"/>
      <c r="BL110" s="894"/>
      <c r="BM110" s="894"/>
      <c r="BN110" s="894"/>
      <c r="BO110" s="894"/>
      <c r="BP110" s="895"/>
      <c r="BQ110" s="927">
        <v>3736966</v>
      </c>
      <c r="BR110" s="928"/>
      <c r="BS110" s="928"/>
      <c r="BT110" s="928"/>
      <c r="BU110" s="928"/>
      <c r="BV110" s="928">
        <v>3685985</v>
      </c>
      <c r="BW110" s="928"/>
      <c r="BX110" s="928"/>
      <c r="BY110" s="928"/>
      <c r="BZ110" s="928"/>
      <c r="CA110" s="928">
        <v>3615891</v>
      </c>
      <c r="CB110" s="928"/>
      <c r="CC110" s="928"/>
      <c r="CD110" s="928"/>
      <c r="CE110" s="928"/>
      <c r="CF110" s="941">
        <v>144.6</v>
      </c>
      <c r="CG110" s="942"/>
      <c r="CH110" s="942"/>
      <c r="CI110" s="942"/>
      <c r="CJ110" s="942"/>
      <c r="CK110" s="943" t="s">
        <v>435</v>
      </c>
      <c r="CL110" s="944"/>
      <c r="CM110" s="926" t="s">
        <v>436</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396</v>
      </c>
      <c r="DH110" s="928"/>
      <c r="DI110" s="928"/>
      <c r="DJ110" s="928"/>
      <c r="DK110" s="928"/>
      <c r="DL110" s="928" t="s">
        <v>396</v>
      </c>
      <c r="DM110" s="928"/>
      <c r="DN110" s="928"/>
      <c r="DO110" s="928"/>
      <c r="DP110" s="928"/>
      <c r="DQ110" s="928" t="s">
        <v>396</v>
      </c>
      <c r="DR110" s="928"/>
      <c r="DS110" s="928"/>
      <c r="DT110" s="928"/>
      <c r="DU110" s="928"/>
      <c r="DV110" s="929" t="s">
        <v>127</v>
      </c>
      <c r="DW110" s="929"/>
      <c r="DX110" s="929"/>
      <c r="DY110" s="929"/>
      <c r="DZ110" s="930"/>
    </row>
    <row r="111" spans="1:131" s="221" customFormat="1" ht="26.25" customHeight="1">
      <c r="A111" s="931" t="s">
        <v>437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396</v>
      </c>
      <c r="AB111" s="935"/>
      <c r="AC111" s="935"/>
      <c r="AD111" s="935"/>
      <c r="AE111" s="936"/>
      <c r="AF111" s="937" t="s">
        <v>127</v>
      </c>
      <c r="AG111" s="935"/>
      <c r="AH111" s="935"/>
      <c r="AI111" s="935"/>
      <c r="AJ111" s="936"/>
      <c r="AK111" s="937" t="s">
        <v>396</v>
      </c>
      <c r="AL111" s="935"/>
      <c r="AM111" s="935"/>
      <c r="AN111" s="935"/>
      <c r="AO111" s="936"/>
      <c r="AP111" s="938" t="s">
        <v>396</v>
      </c>
      <c r="AQ111" s="939"/>
      <c r="AR111" s="939"/>
      <c r="AS111" s="939"/>
      <c r="AT111" s="940"/>
      <c r="AU111" s="905"/>
      <c r="AV111" s="906"/>
      <c r="AW111" s="906"/>
      <c r="AX111" s="906"/>
      <c r="AY111" s="906"/>
      <c r="AZ111" s="919" t="s">
        <v>438</v>
      </c>
      <c r="BA111" s="920"/>
      <c r="BB111" s="920"/>
      <c r="BC111" s="920"/>
      <c r="BD111" s="920"/>
      <c r="BE111" s="920"/>
      <c r="BF111" s="920"/>
      <c r="BG111" s="920"/>
      <c r="BH111" s="920"/>
      <c r="BI111" s="920"/>
      <c r="BJ111" s="920"/>
      <c r="BK111" s="920"/>
      <c r="BL111" s="920"/>
      <c r="BM111" s="920"/>
      <c r="BN111" s="920"/>
      <c r="BO111" s="920"/>
      <c r="BP111" s="921"/>
      <c r="BQ111" s="922" t="s">
        <v>127</v>
      </c>
      <c r="BR111" s="923"/>
      <c r="BS111" s="923"/>
      <c r="BT111" s="923"/>
      <c r="BU111" s="923"/>
      <c r="BV111" s="923" t="s">
        <v>127</v>
      </c>
      <c r="BW111" s="923"/>
      <c r="BX111" s="923"/>
      <c r="BY111" s="923"/>
      <c r="BZ111" s="923"/>
      <c r="CA111" s="923" t="s">
        <v>127</v>
      </c>
      <c r="CB111" s="923"/>
      <c r="CC111" s="923"/>
      <c r="CD111" s="923"/>
      <c r="CE111" s="923"/>
      <c r="CF111" s="917" t="s">
        <v>127</v>
      </c>
      <c r="CG111" s="918"/>
      <c r="CH111" s="918"/>
      <c r="CI111" s="918"/>
      <c r="CJ111" s="918"/>
      <c r="CK111" s="945"/>
      <c r="CL111" s="946"/>
      <c r="CM111" s="919" t="s">
        <v>439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127</v>
      </c>
      <c r="DH111" s="923"/>
      <c r="DI111" s="923"/>
      <c r="DJ111" s="923"/>
      <c r="DK111" s="923"/>
      <c r="DL111" s="923" t="s">
        <v>127</v>
      </c>
      <c r="DM111" s="923"/>
      <c r="DN111" s="923"/>
      <c r="DO111" s="923"/>
      <c r="DP111" s="923"/>
      <c r="DQ111" s="923" t="s">
        <v>127</v>
      </c>
      <c r="DR111" s="923"/>
      <c r="DS111" s="923"/>
      <c r="DT111" s="923"/>
      <c r="DU111" s="923"/>
      <c r="DV111" s="924" t="s">
        <v>127</v>
      </c>
      <c r="DW111" s="924"/>
      <c r="DX111" s="924"/>
      <c r="DY111" s="924"/>
      <c r="DZ111" s="925"/>
    </row>
    <row r="112" spans="1:131" s="221" customFormat="1" ht="26.25" customHeight="1">
      <c r="A112" s="949" t="s">
        <v>440</v>
      </c>
      <c r="B112" s="950"/>
      <c r="C112" s="920" t="s">
        <v>441</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127</v>
      </c>
      <c r="AB112" s="956"/>
      <c r="AC112" s="956"/>
      <c r="AD112" s="956"/>
      <c r="AE112" s="957"/>
      <c r="AF112" s="958" t="s">
        <v>127</v>
      </c>
      <c r="AG112" s="956"/>
      <c r="AH112" s="956"/>
      <c r="AI112" s="956"/>
      <c r="AJ112" s="957"/>
      <c r="AK112" s="958" t="s">
        <v>127</v>
      </c>
      <c r="AL112" s="956"/>
      <c r="AM112" s="956"/>
      <c r="AN112" s="956"/>
      <c r="AO112" s="957"/>
      <c r="AP112" s="959" t="s">
        <v>127</v>
      </c>
      <c r="AQ112" s="960"/>
      <c r="AR112" s="960"/>
      <c r="AS112" s="960"/>
      <c r="AT112" s="961"/>
      <c r="AU112" s="905"/>
      <c r="AV112" s="906"/>
      <c r="AW112" s="906"/>
      <c r="AX112" s="906"/>
      <c r="AY112" s="906"/>
      <c r="AZ112" s="919" t="s">
        <v>442</v>
      </c>
      <c r="BA112" s="920"/>
      <c r="BB112" s="920"/>
      <c r="BC112" s="920"/>
      <c r="BD112" s="920"/>
      <c r="BE112" s="920"/>
      <c r="BF112" s="920"/>
      <c r="BG112" s="920"/>
      <c r="BH112" s="920"/>
      <c r="BI112" s="920"/>
      <c r="BJ112" s="920"/>
      <c r="BK112" s="920"/>
      <c r="BL112" s="920"/>
      <c r="BM112" s="920"/>
      <c r="BN112" s="920"/>
      <c r="BO112" s="920"/>
      <c r="BP112" s="921"/>
      <c r="BQ112" s="922">
        <v>889561</v>
      </c>
      <c r="BR112" s="923"/>
      <c r="BS112" s="923"/>
      <c r="BT112" s="923"/>
      <c r="BU112" s="923"/>
      <c r="BV112" s="923">
        <v>878199</v>
      </c>
      <c r="BW112" s="923"/>
      <c r="BX112" s="923"/>
      <c r="BY112" s="923"/>
      <c r="BZ112" s="923"/>
      <c r="CA112" s="923">
        <v>960626</v>
      </c>
      <c r="CB112" s="923"/>
      <c r="CC112" s="923"/>
      <c r="CD112" s="923"/>
      <c r="CE112" s="923"/>
      <c r="CF112" s="917">
        <v>38.4</v>
      </c>
      <c r="CG112" s="918"/>
      <c r="CH112" s="918"/>
      <c r="CI112" s="918"/>
      <c r="CJ112" s="918"/>
      <c r="CK112" s="945"/>
      <c r="CL112" s="946"/>
      <c r="CM112" s="919" t="s">
        <v>443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127</v>
      </c>
      <c r="DH112" s="923"/>
      <c r="DI112" s="923"/>
      <c r="DJ112" s="923"/>
      <c r="DK112" s="923"/>
      <c r="DL112" s="923" t="s">
        <v>127</v>
      </c>
      <c r="DM112" s="923"/>
      <c r="DN112" s="923"/>
      <c r="DO112" s="923"/>
      <c r="DP112" s="923"/>
      <c r="DQ112" s="923" t="s">
        <v>127</v>
      </c>
      <c r="DR112" s="923"/>
      <c r="DS112" s="923"/>
      <c r="DT112" s="923"/>
      <c r="DU112" s="923"/>
      <c r="DV112" s="924" t="s">
        <v>396</v>
      </c>
      <c r="DW112" s="924"/>
      <c r="DX112" s="924"/>
      <c r="DY112" s="924"/>
      <c r="DZ112" s="925"/>
    </row>
    <row r="113" spans="1:130" s="221" customFormat="1" ht="26.25" customHeight="1">
      <c r="A113" s="951"/>
      <c r="B113" s="952"/>
      <c r="C113" s="920" t="s">
        <v>444</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121030</v>
      </c>
      <c r="AB113" s="935"/>
      <c r="AC113" s="935"/>
      <c r="AD113" s="935"/>
      <c r="AE113" s="936"/>
      <c r="AF113" s="937">
        <v>102233</v>
      </c>
      <c r="AG113" s="935"/>
      <c r="AH113" s="935"/>
      <c r="AI113" s="935"/>
      <c r="AJ113" s="936"/>
      <c r="AK113" s="937">
        <v>105586</v>
      </c>
      <c r="AL113" s="935"/>
      <c r="AM113" s="935"/>
      <c r="AN113" s="935"/>
      <c r="AO113" s="936"/>
      <c r="AP113" s="938">
        <v>4.2</v>
      </c>
      <c r="AQ113" s="939"/>
      <c r="AR113" s="939"/>
      <c r="AS113" s="939"/>
      <c r="AT113" s="940"/>
      <c r="AU113" s="905"/>
      <c r="AV113" s="906"/>
      <c r="AW113" s="906"/>
      <c r="AX113" s="906"/>
      <c r="AY113" s="906"/>
      <c r="AZ113" s="919" t="s">
        <v>445</v>
      </c>
      <c r="BA113" s="920"/>
      <c r="BB113" s="920"/>
      <c r="BC113" s="920"/>
      <c r="BD113" s="920"/>
      <c r="BE113" s="920"/>
      <c r="BF113" s="920"/>
      <c r="BG113" s="920"/>
      <c r="BH113" s="920"/>
      <c r="BI113" s="920"/>
      <c r="BJ113" s="920"/>
      <c r="BK113" s="920"/>
      <c r="BL113" s="920"/>
      <c r="BM113" s="920"/>
      <c r="BN113" s="920"/>
      <c r="BO113" s="920"/>
      <c r="BP113" s="921"/>
      <c r="BQ113" s="922" t="s">
        <v>396</v>
      </c>
      <c r="BR113" s="923"/>
      <c r="BS113" s="923"/>
      <c r="BT113" s="923"/>
      <c r="BU113" s="923"/>
      <c r="BV113" s="923" t="s">
        <v>446</v>
      </c>
      <c r="BW113" s="923"/>
      <c r="BX113" s="923"/>
      <c r="BY113" s="923"/>
      <c r="BZ113" s="923"/>
      <c r="CA113" s="923" t="s">
        <v>396</v>
      </c>
      <c r="CB113" s="923"/>
      <c r="CC113" s="923"/>
      <c r="CD113" s="923"/>
      <c r="CE113" s="923"/>
      <c r="CF113" s="917" t="s">
        <v>127</v>
      </c>
      <c r="CG113" s="918"/>
      <c r="CH113" s="918"/>
      <c r="CI113" s="918"/>
      <c r="CJ113" s="918"/>
      <c r="CK113" s="945"/>
      <c r="CL113" s="946"/>
      <c r="CM113" s="919" t="s">
        <v>447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396</v>
      </c>
      <c r="DH113" s="956"/>
      <c r="DI113" s="956"/>
      <c r="DJ113" s="956"/>
      <c r="DK113" s="957"/>
      <c r="DL113" s="958" t="s">
        <v>127</v>
      </c>
      <c r="DM113" s="956"/>
      <c r="DN113" s="956"/>
      <c r="DO113" s="956"/>
      <c r="DP113" s="957"/>
      <c r="DQ113" s="958" t="s">
        <v>446</v>
      </c>
      <c r="DR113" s="956"/>
      <c r="DS113" s="956"/>
      <c r="DT113" s="956"/>
      <c r="DU113" s="957"/>
      <c r="DV113" s="959" t="s">
        <v>127</v>
      </c>
      <c r="DW113" s="960"/>
      <c r="DX113" s="960"/>
      <c r="DY113" s="960"/>
      <c r="DZ113" s="961"/>
    </row>
    <row r="114" spans="1:130" s="221" customFormat="1" ht="26.25" customHeight="1">
      <c r="A114" s="951"/>
      <c r="B114" s="952"/>
      <c r="C114" s="920" t="s">
        <v>448</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t="s">
        <v>127</v>
      </c>
      <c r="AB114" s="956"/>
      <c r="AC114" s="956"/>
      <c r="AD114" s="956"/>
      <c r="AE114" s="957"/>
      <c r="AF114" s="958" t="s">
        <v>396</v>
      </c>
      <c r="AG114" s="956"/>
      <c r="AH114" s="956"/>
      <c r="AI114" s="956"/>
      <c r="AJ114" s="957"/>
      <c r="AK114" s="958" t="s">
        <v>127</v>
      </c>
      <c r="AL114" s="956"/>
      <c r="AM114" s="956"/>
      <c r="AN114" s="956"/>
      <c r="AO114" s="957"/>
      <c r="AP114" s="959" t="s">
        <v>127</v>
      </c>
      <c r="AQ114" s="960"/>
      <c r="AR114" s="960"/>
      <c r="AS114" s="960"/>
      <c r="AT114" s="961"/>
      <c r="AU114" s="905"/>
      <c r="AV114" s="906"/>
      <c r="AW114" s="906"/>
      <c r="AX114" s="906"/>
      <c r="AY114" s="906"/>
      <c r="AZ114" s="919" t="s">
        <v>449</v>
      </c>
      <c r="BA114" s="920"/>
      <c r="BB114" s="920"/>
      <c r="BC114" s="920"/>
      <c r="BD114" s="920"/>
      <c r="BE114" s="920"/>
      <c r="BF114" s="920"/>
      <c r="BG114" s="920"/>
      <c r="BH114" s="920"/>
      <c r="BI114" s="920"/>
      <c r="BJ114" s="920"/>
      <c r="BK114" s="920"/>
      <c r="BL114" s="920"/>
      <c r="BM114" s="920"/>
      <c r="BN114" s="920"/>
      <c r="BO114" s="920"/>
      <c r="BP114" s="921"/>
      <c r="BQ114" s="922">
        <v>531226</v>
      </c>
      <c r="BR114" s="923"/>
      <c r="BS114" s="923"/>
      <c r="BT114" s="923"/>
      <c r="BU114" s="923"/>
      <c r="BV114" s="923">
        <v>546754</v>
      </c>
      <c r="BW114" s="923"/>
      <c r="BX114" s="923"/>
      <c r="BY114" s="923"/>
      <c r="BZ114" s="923"/>
      <c r="CA114" s="923">
        <v>663532</v>
      </c>
      <c r="CB114" s="923"/>
      <c r="CC114" s="923"/>
      <c r="CD114" s="923"/>
      <c r="CE114" s="923"/>
      <c r="CF114" s="917">
        <v>26.5</v>
      </c>
      <c r="CG114" s="918"/>
      <c r="CH114" s="918"/>
      <c r="CI114" s="918"/>
      <c r="CJ114" s="918"/>
      <c r="CK114" s="945"/>
      <c r="CL114" s="946"/>
      <c r="CM114" s="919" t="s">
        <v>450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127</v>
      </c>
      <c r="DH114" s="956"/>
      <c r="DI114" s="956"/>
      <c r="DJ114" s="956"/>
      <c r="DK114" s="957"/>
      <c r="DL114" s="958" t="s">
        <v>396</v>
      </c>
      <c r="DM114" s="956"/>
      <c r="DN114" s="956"/>
      <c r="DO114" s="956"/>
      <c r="DP114" s="957"/>
      <c r="DQ114" s="958" t="s">
        <v>127</v>
      </c>
      <c r="DR114" s="956"/>
      <c r="DS114" s="956"/>
      <c r="DT114" s="956"/>
      <c r="DU114" s="957"/>
      <c r="DV114" s="959" t="s">
        <v>127</v>
      </c>
      <c r="DW114" s="960"/>
      <c r="DX114" s="960"/>
      <c r="DY114" s="960"/>
      <c r="DZ114" s="961"/>
    </row>
    <row r="115" spans="1:130" s="221" customFormat="1" ht="26.25" customHeight="1">
      <c r="A115" s="951"/>
      <c r="B115" s="952"/>
      <c r="C115" s="920" t="s">
        <v>451</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238</v>
      </c>
      <c r="AB115" s="935"/>
      <c r="AC115" s="935"/>
      <c r="AD115" s="935"/>
      <c r="AE115" s="936"/>
      <c r="AF115" s="937">
        <v>21846</v>
      </c>
      <c r="AG115" s="935"/>
      <c r="AH115" s="935"/>
      <c r="AI115" s="935"/>
      <c r="AJ115" s="936"/>
      <c r="AK115" s="937">
        <v>147</v>
      </c>
      <c r="AL115" s="935"/>
      <c r="AM115" s="935"/>
      <c r="AN115" s="935"/>
      <c r="AO115" s="936"/>
      <c r="AP115" s="938">
        <v>0</v>
      </c>
      <c r="AQ115" s="939"/>
      <c r="AR115" s="939"/>
      <c r="AS115" s="939"/>
      <c r="AT115" s="940"/>
      <c r="AU115" s="905"/>
      <c r="AV115" s="906"/>
      <c r="AW115" s="906"/>
      <c r="AX115" s="906"/>
      <c r="AY115" s="906"/>
      <c r="AZ115" s="919" t="s">
        <v>452</v>
      </c>
      <c r="BA115" s="920"/>
      <c r="BB115" s="920"/>
      <c r="BC115" s="920"/>
      <c r="BD115" s="920"/>
      <c r="BE115" s="920"/>
      <c r="BF115" s="920"/>
      <c r="BG115" s="920"/>
      <c r="BH115" s="920"/>
      <c r="BI115" s="920"/>
      <c r="BJ115" s="920"/>
      <c r="BK115" s="920"/>
      <c r="BL115" s="920"/>
      <c r="BM115" s="920"/>
      <c r="BN115" s="920"/>
      <c r="BO115" s="920"/>
      <c r="BP115" s="921"/>
      <c r="BQ115" s="922" t="s">
        <v>127</v>
      </c>
      <c r="BR115" s="923"/>
      <c r="BS115" s="923"/>
      <c r="BT115" s="923"/>
      <c r="BU115" s="923"/>
      <c r="BV115" s="923" t="s">
        <v>396</v>
      </c>
      <c r="BW115" s="923"/>
      <c r="BX115" s="923"/>
      <c r="BY115" s="923"/>
      <c r="BZ115" s="923"/>
      <c r="CA115" s="923" t="s">
        <v>127</v>
      </c>
      <c r="CB115" s="923"/>
      <c r="CC115" s="923"/>
      <c r="CD115" s="923"/>
      <c r="CE115" s="923"/>
      <c r="CF115" s="917" t="s">
        <v>127</v>
      </c>
      <c r="CG115" s="918"/>
      <c r="CH115" s="918"/>
      <c r="CI115" s="918"/>
      <c r="CJ115" s="918"/>
      <c r="CK115" s="945"/>
      <c r="CL115" s="946"/>
      <c r="CM115" s="919" t="s">
        <v>453</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396</v>
      </c>
      <c r="DH115" s="956"/>
      <c r="DI115" s="956"/>
      <c r="DJ115" s="956"/>
      <c r="DK115" s="957"/>
      <c r="DL115" s="958" t="s">
        <v>127</v>
      </c>
      <c r="DM115" s="956"/>
      <c r="DN115" s="956"/>
      <c r="DO115" s="956"/>
      <c r="DP115" s="957"/>
      <c r="DQ115" s="958" t="s">
        <v>396</v>
      </c>
      <c r="DR115" s="956"/>
      <c r="DS115" s="956"/>
      <c r="DT115" s="956"/>
      <c r="DU115" s="957"/>
      <c r="DV115" s="959" t="s">
        <v>127</v>
      </c>
      <c r="DW115" s="960"/>
      <c r="DX115" s="960"/>
      <c r="DY115" s="960"/>
      <c r="DZ115" s="961"/>
    </row>
    <row r="116" spans="1:130" s="221" customFormat="1" ht="26.25" customHeight="1">
      <c r="A116" s="953"/>
      <c r="B116" s="954"/>
      <c r="C116" s="962" t="s">
        <v>454</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v>34</v>
      </c>
      <c r="AB116" s="956"/>
      <c r="AC116" s="956"/>
      <c r="AD116" s="956"/>
      <c r="AE116" s="957"/>
      <c r="AF116" s="958" t="s">
        <v>127</v>
      </c>
      <c r="AG116" s="956"/>
      <c r="AH116" s="956"/>
      <c r="AI116" s="956"/>
      <c r="AJ116" s="957"/>
      <c r="AK116" s="958">
        <v>102</v>
      </c>
      <c r="AL116" s="956"/>
      <c r="AM116" s="956"/>
      <c r="AN116" s="956"/>
      <c r="AO116" s="957"/>
      <c r="AP116" s="959">
        <v>0</v>
      </c>
      <c r="AQ116" s="960"/>
      <c r="AR116" s="960"/>
      <c r="AS116" s="960"/>
      <c r="AT116" s="961"/>
      <c r="AU116" s="905"/>
      <c r="AV116" s="906"/>
      <c r="AW116" s="906"/>
      <c r="AX116" s="906"/>
      <c r="AY116" s="906"/>
      <c r="AZ116" s="964" t="s">
        <v>455</v>
      </c>
      <c r="BA116" s="965"/>
      <c r="BB116" s="965"/>
      <c r="BC116" s="965"/>
      <c r="BD116" s="965"/>
      <c r="BE116" s="965"/>
      <c r="BF116" s="965"/>
      <c r="BG116" s="965"/>
      <c r="BH116" s="965"/>
      <c r="BI116" s="965"/>
      <c r="BJ116" s="965"/>
      <c r="BK116" s="965"/>
      <c r="BL116" s="965"/>
      <c r="BM116" s="965"/>
      <c r="BN116" s="965"/>
      <c r="BO116" s="965"/>
      <c r="BP116" s="966"/>
      <c r="BQ116" s="922" t="s">
        <v>127</v>
      </c>
      <c r="BR116" s="923"/>
      <c r="BS116" s="923"/>
      <c r="BT116" s="923"/>
      <c r="BU116" s="923"/>
      <c r="BV116" s="923" t="s">
        <v>127</v>
      </c>
      <c r="BW116" s="923"/>
      <c r="BX116" s="923"/>
      <c r="BY116" s="923"/>
      <c r="BZ116" s="923"/>
      <c r="CA116" s="923" t="s">
        <v>127</v>
      </c>
      <c r="CB116" s="923"/>
      <c r="CC116" s="923"/>
      <c r="CD116" s="923"/>
      <c r="CE116" s="923"/>
      <c r="CF116" s="917" t="s">
        <v>127</v>
      </c>
      <c r="CG116" s="918"/>
      <c r="CH116" s="918"/>
      <c r="CI116" s="918"/>
      <c r="CJ116" s="918"/>
      <c r="CK116" s="945"/>
      <c r="CL116" s="946"/>
      <c r="CM116" s="919" t="s">
        <v>456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127</v>
      </c>
      <c r="DH116" s="956"/>
      <c r="DI116" s="956"/>
      <c r="DJ116" s="956"/>
      <c r="DK116" s="957"/>
      <c r="DL116" s="958" t="s">
        <v>396</v>
      </c>
      <c r="DM116" s="956"/>
      <c r="DN116" s="956"/>
      <c r="DO116" s="956"/>
      <c r="DP116" s="957"/>
      <c r="DQ116" s="958" t="s">
        <v>127</v>
      </c>
      <c r="DR116" s="956"/>
      <c r="DS116" s="956"/>
      <c r="DT116" s="956"/>
      <c r="DU116" s="957"/>
      <c r="DV116" s="959" t="s">
        <v>396</v>
      </c>
      <c r="DW116" s="960"/>
      <c r="DX116" s="960"/>
      <c r="DY116" s="960"/>
      <c r="DZ116" s="961"/>
    </row>
    <row r="117" spans="1:130" s="221" customFormat="1" ht="26.25" customHeight="1">
      <c r="A117" s="909" t="s">
        <v>188</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457</v>
      </c>
      <c r="Z117" s="891"/>
      <c r="AA117" s="975">
        <v>582289</v>
      </c>
      <c r="AB117" s="976"/>
      <c r="AC117" s="976"/>
      <c r="AD117" s="976"/>
      <c r="AE117" s="977"/>
      <c r="AF117" s="978">
        <v>601781</v>
      </c>
      <c r="AG117" s="976"/>
      <c r="AH117" s="976"/>
      <c r="AI117" s="976"/>
      <c r="AJ117" s="977"/>
      <c r="AK117" s="978">
        <v>590901</v>
      </c>
      <c r="AL117" s="976"/>
      <c r="AM117" s="976"/>
      <c r="AN117" s="976"/>
      <c r="AO117" s="977"/>
      <c r="AP117" s="979"/>
      <c r="AQ117" s="980"/>
      <c r="AR117" s="980"/>
      <c r="AS117" s="980"/>
      <c r="AT117" s="981"/>
      <c r="AU117" s="905"/>
      <c r="AV117" s="906"/>
      <c r="AW117" s="906"/>
      <c r="AX117" s="906"/>
      <c r="AY117" s="906"/>
      <c r="AZ117" s="971" t="s">
        <v>458</v>
      </c>
      <c r="BA117" s="972"/>
      <c r="BB117" s="972"/>
      <c r="BC117" s="972"/>
      <c r="BD117" s="972"/>
      <c r="BE117" s="972"/>
      <c r="BF117" s="972"/>
      <c r="BG117" s="972"/>
      <c r="BH117" s="972"/>
      <c r="BI117" s="972"/>
      <c r="BJ117" s="972"/>
      <c r="BK117" s="972"/>
      <c r="BL117" s="972"/>
      <c r="BM117" s="972"/>
      <c r="BN117" s="972"/>
      <c r="BO117" s="972"/>
      <c r="BP117" s="973"/>
      <c r="BQ117" s="922" t="s">
        <v>127</v>
      </c>
      <c r="BR117" s="923"/>
      <c r="BS117" s="923"/>
      <c r="BT117" s="923"/>
      <c r="BU117" s="923"/>
      <c r="BV117" s="923" t="s">
        <v>127</v>
      </c>
      <c r="BW117" s="923"/>
      <c r="BX117" s="923"/>
      <c r="BY117" s="923"/>
      <c r="BZ117" s="923"/>
      <c r="CA117" s="923" t="s">
        <v>446</v>
      </c>
      <c r="CB117" s="923"/>
      <c r="CC117" s="923"/>
      <c r="CD117" s="923"/>
      <c r="CE117" s="923"/>
      <c r="CF117" s="917" t="s">
        <v>396</v>
      </c>
      <c r="CG117" s="918"/>
      <c r="CH117" s="918"/>
      <c r="CI117" s="918"/>
      <c r="CJ117" s="918"/>
      <c r="CK117" s="945"/>
      <c r="CL117" s="946"/>
      <c r="CM117" s="919" t="s">
        <v>459</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446</v>
      </c>
      <c r="DH117" s="956"/>
      <c r="DI117" s="956"/>
      <c r="DJ117" s="956"/>
      <c r="DK117" s="957"/>
      <c r="DL117" s="958" t="s">
        <v>127</v>
      </c>
      <c r="DM117" s="956"/>
      <c r="DN117" s="956"/>
      <c r="DO117" s="956"/>
      <c r="DP117" s="957"/>
      <c r="DQ117" s="958" t="s">
        <v>396</v>
      </c>
      <c r="DR117" s="956"/>
      <c r="DS117" s="956"/>
      <c r="DT117" s="956"/>
      <c r="DU117" s="957"/>
      <c r="DV117" s="959" t="s">
        <v>127</v>
      </c>
      <c r="DW117" s="960"/>
      <c r="DX117" s="960"/>
      <c r="DY117" s="960"/>
      <c r="DZ117" s="961"/>
    </row>
    <row r="118" spans="1:130" s="221" customFormat="1" ht="26.25" customHeight="1">
      <c r="A118" s="909" t="s">
        <v>432</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429</v>
      </c>
      <c r="AB118" s="890"/>
      <c r="AC118" s="890"/>
      <c r="AD118" s="890"/>
      <c r="AE118" s="891"/>
      <c r="AF118" s="889" t="s">
        <v>430</v>
      </c>
      <c r="AG118" s="890"/>
      <c r="AH118" s="890"/>
      <c r="AI118" s="890"/>
      <c r="AJ118" s="891"/>
      <c r="AK118" s="889" t="s">
        <v>309</v>
      </c>
      <c r="AL118" s="890"/>
      <c r="AM118" s="890"/>
      <c r="AN118" s="890"/>
      <c r="AO118" s="891"/>
      <c r="AP118" s="967" t="s">
        <v>431</v>
      </c>
      <c r="AQ118" s="968"/>
      <c r="AR118" s="968"/>
      <c r="AS118" s="968"/>
      <c r="AT118" s="969"/>
      <c r="AU118" s="905"/>
      <c r="AV118" s="906"/>
      <c r="AW118" s="906"/>
      <c r="AX118" s="906"/>
      <c r="AY118" s="906"/>
      <c r="AZ118" s="970" t="s">
        <v>460</v>
      </c>
      <c r="BA118" s="962"/>
      <c r="BB118" s="962"/>
      <c r="BC118" s="962"/>
      <c r="BD118" s="962"/>
      <c r="BE118" s="962"/>
      <c r="BF118" s="962"/>
      <c r="BG118" s="962"/>
      <c r="BH118" s="962"/>
      <c r="BI118" s="962"/>
      <c r="BJ118" s="962"/>
      <c r="BK118" s="962"/>
      <c r="BL118" s="962"/>
      <c r="BM118" s="962"/>
      <c r="BN118" s="962"/>
      <c r="BO118" s="962"/>
      <c r="BP118" s="963"/>
      <c r="BQ118" s="996" t="s">
        <v>396</v>
      </c>
      <c r="BR118" s="997"/>
      <c r="BS118" s="997"/>
      <c r="BT118" s="997"/>
      <c r="BU118" s="997"/>
      <c r="BV118" s="997" t="s">
        <v>127</v>
      </c>
      <c r="BW118" s="997"/>
      <c r="BX118" s="997"/>
      <c r="BY118" s="997"/>
      <c r="BZ118" s="997"/>
      <c r="CA118" s="997" t="s">
        <v>127</v>
      </c>
      <c r="CB118" s="997"/>
      <c r="CC118" s="997"/>
      <c r="CD118" s="997"/>
      <c r="CE118" s="997"/>
      <c r="CF118" s="917" t="s">
        <v>127</v>
      </c>
      <c r="CG118" s="918"/>
      <c r="CH118" s="918"/>
      <c r="CI118" s="918"/>
      <c r="CJ118" s="918"/>
      <c r="CK118" s="945"/>
      <c r="CL118" s="946"/>
      <c r="CM118" s="919" t="s">
        <v>461</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127</v>
      </c>
      <c r="DH118" s="956"/>
      <c r="DI118" s="956"/>
      <c r="DJ118" s="956"/>
      <c r="DK118" s="957"/>
      <c r="DL118" s="958" t="s">
        <v>127</v>
      </c>
      <c r="DM118" s="956"/>
      <c r="DN118" s="956"/>
      <c r="DO118" s="956"/>
      <c r="DP118" s="957"/>
      <c r="DQ118" s="958" t="s">
        <v>446</v>
      </c>
      <c r="DR118" s="956"/>
      <c r="DS118" s="956"/>
      <c r="DT118" s="956"/>
      <c r="DU118" s="957"/>
      <c r="DV118" s="959" t="s">
        <v>396</v>
      </c>
      <c r="DW118" s="960"/>
      <c r="DX118" s="960"/>
      <c r="DY118" s="960"/>
      <c r="DZ118" s="961"/>
    </row>
    <row r="119" spans="1:130" s="221" customFormat="1" ht="26.25" customHeight="1">
      <c r="A119" s="1053" t="s">
        <v>435</v>
      </c>
      <c r="B119" s="944"/>
      <c r="C119" s="926" t="s">
        <v>436</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396</v>
      </c>
      <c r="AB119" s="897"/>
      <c r="AC119" s="897"/>
      <c r="AD119" s="897"/>
      <c r="AE119" s="898"/>
      <c r="AF119" s="899" t="s">
        <v>396</v>
      </c>
      <c r="AG119" s="897"/>
      <c r="AH119" s="897"/>
      <c r="AI119" s="897"/>
      <c r="AJ119" s="898"/>
      <c r="AK119" s="899" t="s">
        <v>396</v>
      </c>
      <c r="AL119" s="897"/>
      <c r="AM119" s="897"/>
      <c r="AN119" s="897"/>
      <c r="AO119" s="898"/>
      <c r="AP119" s="900" t="s">
        <v>396</v>
      </c>
      <c r="AQ119" s="901"/>
      <c r="AR119" s="901"/>
      <c r="AS119" s="901"/>
      <c r="AT119" s="902"/>
      <c r="AU119" s="907"/>
      <c r="AV119" s="908"/>
      <c r="AW119" s="908"/>
      <c r="AX119" s="908"/>
      <c r="AY119" s="908"/>
      <c r="AZ119" s="242" t="s">
        <v>188</v>
      </c>
      <c r="BA119" s="242"/>
      <c r="BB119" s="242"/>
      <c r="BC119" s="242"/>
      <c r="BD119" s="242"/>
      <c r="BE119" s="242"/>
      <c r="BF119" s="242"/>
      <c r="BG119" s="242"/>
      <c r="BH119" s="242"/>
      <c r="BI119" s="242"/>
      <c r="BJ119" s="242"/>
      <c r="BK119" s="242"/>
      <c r="BL119" s="242"/>
      <c r="BM119" s="242"/>
      <c r="BN119" s="242"/>
      <c r="BO119" s="974" t="s">
        <v>462</v>
      </c>
      <c r="BP119" s="1002"/>
      <c r="BQ119" s="996">
        <v>5157753</v>
      </c>
      <c r="BR119" s="997"/>
      <c r="BS119" s="997"/>
      <c r="BT119" s="997"/>
      <c r="BU119" s="997"/>
      <c r="BV119" s="997">
        <v>5110938</v>
      </c>
      <c r="BW119" s="997"/>
      <c r="BX119" s="997"/>
      <c r="BY119" s="997"/>
      <c r="BZ119" s="997"/>
      <c r="CA119" s="997">
        <v>5240049</v>
      </c>
      <c r="CB119" s="997"/>
      <c r="CC119" s="997"/>
      <c r="CD119" s="997"/>
      <c r="CE119" s="997"/>
      <c r="CF119" s="998"/>
      <c r="CG119" s="999"/>
      <c r="CH119" s="999"/>
      <c r="CI119" s="999"/>
      <c r="CJ119" s="1000"/>
      <c r="CK119" s="947"/>
      <c r="CL119" s="948"/>
      <c r="CM119" s="970" t="s">
        <v>463</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396</v>
      </c>
      <c r="DH119" s="983"/>
      <c r="DI119" s="983"/>
      <c r="DJ119" s="983"/>
      <c r="DK119" s="984"/>
      <c r="DL119" s="982" t="s">
        <v>127</v>
      </c>
      <c r="DM119" s="983"/>
      <c r="DN119" s="983"/>
      <c r="DO119" s="983"/>
      <c r="DP119" s="984"/>
      <c r="DQ119" s="982" t="s">
        <v>127</v>
      </c>
      <c r="DR119" s="983"/>
      <c r="DS119" s="983"/>
      <c r="DT119" s="983"/>
      <c r="DU119" s="984"/>
      <c r="DV119" s="985" t="s">
        <v>396</v>
      </c>
      <c r="DW119" s="986"/>
      <c r="DX119" s="986"/>
      <c r="DY119" s="986"/>
      <c r="DZ119" s="987"/>
    </row>
    <row r="120" spans="1:130" s="221" customFormat="1" ht="26.25" customHeight="1">
      <c r="A120" s="1054"/>
      <c r="B120" s="946"/>
      <c r="C120" s="919" t="s">
        <v>439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127</v>
      </c>
      <c r="AB120" s="956"/>
      <c r="AC120" s="956"/>
      <c r="AD120" s="956"/>
      <c r="AE120" s="957"/>
      <c r="AF120" s="958" t="s">
        <v>396</v>
      </c>
      <c r="AG120" s="956"/>
      <c r="AH120" s="956"/>
      <c r="AI120" s="956"/>
      <c r="AJ120" s="957"/>
      <c r="AK120" s="958" t="s">
        <v>127</v>
      </c>
      <c r="AL120" s="956"/>
      <c r="AM120" s="956"/>
      <c r="AN120" s="956"/>
      <c r="AO120" s="957"/>
      <c r="AP120" s="959" t="s">
        <v>396</v>
      </c>
      <c r="AQ120" s="960"/>
      <c r="AR120" s="960"/>
      <c r="AS120" s="960"/>
      <c r="AT120" s="961"/>
      <c r="AU120" s="988" t="s">
        <v>464</v>
      </c>
      <c r="AV120" s="989"/>
      <c r="AW120" s="989"/>
      <c r="AX120" s="989"/>
      <c r="AY120" s="990"/>
      <c r="AZ120" s="926" t="s">
        <v>465</v>
      </c>
      <c r="BA120" s="894"/>
      <c r="BB120" s="894"/>
      <c r="BC120" s="894"/>
      <c r="BD120" s="894"/>
      <c r="BE120" s="894"/>
      <c r="BF120" s="894"/>
      <c r="BG120" s="894"/>
      <c r="BH120" s="894"/>
      <c r="BI120" s="894"/>
      <c r="BJ120" s="894"/>
      <c r="BK120" s="894"/>
      <c r="BL120" s="894"/>
      <c r="BM120" s="894"/>
      <c r="BN120" s="894"/>
      <c r="BO120" s="894"/>
      <c r="BP120" s="895"/>
      <c r="BQ120" s="927">
        <v>3418397</v>
      </c>
      <c r="BR120" s="928"/>
      <c r="BS120" s="928"/>
      <c r="BT120" s="928"/>
      <c r="BU120" s="928"/>
      <c r="BV120" s="928">
        <v>3431804</v>
      </c>
      <c r="BW120" s="928"/>
      <c r="BX120" s="928"/>
      <c r="BY120" s="928"/>
      <c r="BZ120" s="928"/>
      <c r="CA120" s="928">
        <v>3985487</v>
      </c>
      <c r="CB120" s="928"/>
      <c r="CC120" s="928"/>
      <c r="CD120" s="928"/>
      <c r="CE120" s="928"/>
      <c r="CF120" s="941">
        <v>159.4</v>
      </c>
      <c r="CG120" s="942"/>
      <c r="CH120" s="942"/>
      <c r="CI120" s="942"/>
      <c r="CJ120" s="942"/>
      <c r="CK120" s="1003" t="s">
        <v>466</v>
      </c>
      <c r="CL120" s="1004"/>
      <c r="CM120" s="1004"/>
      <c r="CN120" s="1004"/>
      <c r="CO120" s="1005"/>
      <c r="CP120" s="1011" t="s">
        <v>412</v>
      </c>
      <c r="CQ120" s="1012"/>
      <c r="CR120" s="1012"/>
      <c r="CS120" s="1012"/>
      <c r="CT120" s="1012"/>
      <c r="CU120" s="1012"/>
      <c r="CV120" s="1012"/>
      <c r="CW120" s="1012"/>
      <c r="CX120" s="1012"/>
      <c r="CY120" s="1012"/>
      <c r="CZ120" s="1012"/>
      <c r="DA120" s="1012"/>
      <c r="DB120" s="1012"/>
      <c r="DC120" s="1012"/>
      <c r="DD120" s="1012"/>
      <c r="DE120" s="1012"/>
      <c r="DF120" s="1013"/>
      <c r="DG120" s="927">
        <v>627369</v>
      </c>
      <c r="DH120" s="928"/>
      <c r="DI120" s="928"/>
      <c r="DJ120" s="928"/>
      <c r="DK120" s="928"/>
      <c r="DL120" s="928">
        <v>609262</v>
      </c>
      <c r="DM120" s="928"/>
      <c r="DN120" s="928"/>
      <c r="DO120" s="928"/>
      <c r="DP120" s="928"/>
      <c r="DQ120" s="928">
        <v>729380</v>
      </c>
      <c r="DR120" s="928"/>
      <c r="DS120" s="928"/>
      <c r="DT120" s="928"/>
      <c r="DU120" s="928"/>
      <c r="DV120" s="929">
        <v>29.2</v>
      </c>
      <c r="DW120" s="929"/>
      <c r="DX120" s="929"/>
      <c r="DY120" s="929"/>
      <c r="DZ120" s="930"/>
    </row>
    <row r="121" spans="1:130" s="221" customFormat="1" ht="26.25" customHeight="1">
      <c r="A121" s="1054"/>
      <c r="B121" s="946"/>
      <c r="C121" s="971" t="s">
        <v>467</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127</v>
      </c>
      <c r="AB121" s="956"/>
      <c r="AC121" s="956"/>
      <c r="AD121" s="956"/>
      <c r="AE121" s="957"/>
      <c r="AF121" s="958" t="s">
        <v>396</v>
      </c>
      <c r="AG121" s="956"/>
      <c r="AH121" s="956"/>
      <c r="AI121" s="956"/>
      <c r="AJ121" s="957"/>
      <c r="AK121" s="958" t="s">
        <v>127</v>
      </c>
      <c r="AL121" s="956"/>
      <c r="AM121" s="956"/>
      <c r="AN121" s="956"/>
      <c r="AO121" s="957"/>
      <c r="AP121" s="959" t="s">
        <v>127</v>
      </c>
      <c r="AQ121" s="960"/>
      <c r="AR121" s="960"/>
      <c r="AS121" s="960"/>
      <c r="AT121" s="961"/>
      <c r="AU121" s="991"/>
      <c r="AV121" s="992"/>
      <c r="AW121" s="992"/>
      <c r="AX121" s="992"/>
      <c r="AY121" s="993"/>
      <c r="AZ121" s="919" t="s">
        <v>468</v>
      </c>
      <c r="BA121" s="920"/>
      <c r="BB121" s="920"/>
      <c r="BC121" s="920"/>
      <c r="BD121" s="920"/>
      <c r="BE121" s="920"/>
      <c r="BF121" s="920"/>
      <c r="BG121" s="920"/>
      <c r="BH121" s="920"/>
      <c r="BI121" s="920"/>
      <c r="BJ121" s="920"/>
      <c r="BK121" s="920"/>
      <c r="BL121" s="920"/>
      <c r="BM121" s="920"/>
      <c r="BN121" s="920"/>
      <c r="BO121" s="920"/>
      <c r="BP121" s="921"/>
      <c r="BQ121" s="922" t="s">
        <v>396</v>
      </c>
      <c r="BR121" s="923"/>
      <c r="BS121" s="923"/>
      <c r="BT121" s="923"/>
      <c r="BU121" s="923"/>
      <c r="BV121" s="923" t="s">
        <v>396</v>
      </c>
      <c r="BW121" s="923"/>
      <c r="BX121" s="923"/>
      <c r="BY121" s="923"/>
      <c r="BZ121" s="923"/>
      <c r="CA121" s="923" t="s">
        <v>127</v>
      </c>
      <c r="CB121" s="923"/>
      <c r="CC121" s="923"/>
      <c r="CD121" s="923"/>
      <c r="CE121" s="923"/>
      <c r="CF121" s="917" t="s">
        <v>396</v>
      </c>
      <c r="CG121" s="918"/>
      <c r="CH121" s="918"/>
      <c r="CI121" s="918"/>
      <c r="CJ121" s="918"/>
      <c r="CK121" s="1006"/>
      <c r="CL121" s="1007"/>
      <c r="CM121" s="1007"/>
      <c r="CN121" s="1007"/>
      <c r="CO121" s="1008"/>
      <c r="CP121" s="1016" t="s">
        <v>414</v>
      </c>
      <c r="CQ121" s="1017"/>
      <c r="CR121" s="1017"/>
      <c r="CS121" s="1017"/>
      <c r="CT121" s="1017"/>
      <c r="CU121" s="1017"/>
      <c r="CV121" s="1017"/>
      <c r="CW121" s="1017"/>
      <c r="CX121" s="1017"/>
      <c r="CY121" s="1017"/>
      <c r="CZ121" s="1017"/>
      <c r="DA121" s="1017"/>
      <c r="DB121" s="1017"/>
      <c r="DC121" s="1017"/>
      <c r="DD121" s="1017"/>
      <c r="DE121" s="1017"/>
      <c r="DF121" s="1018"/>
      <c r="DG121" s="922">
        <v>205650</v>
      </c>
      <c r="DH121" s="923"/>
      <c r="DI121" s="923"/>
      <c r="DJ121" s="923"/>
      <c r="DK121" s="923"/>
      <c r="DL121" s="923">
        <v>205810</v>
      </c>
      <c r="DM121" s="923"/>
      <c r="DN121" s="923"/>
      <c r="DO121" s="923"/>
      <c r="DP121" s="923"/>
      <c r="DQ121" s="923">
        <v>178416</v>
      </c>
      <c r="DR121" s="923"/>
      <c r="DS121" s="923"/>
      <c r="DT121" s="923"/>
      <c r="DU121" s="923"/>
      <c r="DV121" s="924">
        <v>7.1</v>
      </c>
      <c r="DW121" s="924"/>
      <c r="DX121" s="924"/>
      <c r="DY121" s="924"/>
      <c r="DZ121" s="925"/>
    </row>
    <row r="122" spans="1:130" s="221" customFormat="1" ht="26.25" customHeight="1">
      <c r="A122" s="1054"/>
      <c r="B122" s="946"/>
      <c r="C122" s="919" t="s">
        <v>450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127</v>
      </c>
      <c r="AB122" s="956"/>
      <c r="AC122" s="956"/>
      <c r="AD122" s="956"/>
      <c r="AE122" s="957"/>
      <c r="AF122" s="958" t="s">
        <v>127</v>
      </c>
      <c r="AG122" s="956"/>
      <c r="AH122" s="956"/>
      <c r="AI122" s="956"/>
      <c r="AJ122" s="957"/>
      <c r="AK122" s="958" t="s">
        <v>396</v>
      </c>
      <c r="AL122" s="956"/>
      <c r="AM122" s="956"/>
      <c r="AN122" s="956"/>
      <c r="AO122" s="957"/>
      <c r="AP122" s="959" t="s">
        <v>396</v>
      </c>
      <c r="AQ122" s="960"/>
      <c r="AR122" s="960"/>
      <c r="AS122" s="960"/>
      <c r="AT122" s="961"/>
      <c r="AU122" s="991"/>
      <c r="AV122" s="992"/>
      <c r="AW122" s="992"/>
      <c r="AX122" s="992"/>
      <c r="AY122" s="993"/>
      <c r="AZ122" s="970" t="s">
        <v>469</v>
      </c>
      <c r="BA122" s="962"/>
      <c r="BB122" s="962"/>
      <c r="BC122" s="962"/>
      <c r="BD122" s="962"/>
      <c r="BE122" s="962"/>
      <c r="BF122" s="962"/>
      <c r="BG122" s="962"/>
      <c r="BH122" s="962"/>
      <c r="BI122" s="962"/>
      <c r="BJ122" s="962"/>
      <c r="BK122" s="962"/>
      <c r="BL122" s="962"/>
      <c r="BM122" s="962"/>
      <c r="BN122" s="962"/>
      <c r="BO122" s="962"/>
      <c r="BP122" s="963"/>
      <c r="BQ122" s="996">
        <v>3778411</v>
      </c>
      <c r="BR122" s="997"/>
      <c r="BS122" s="997"/>
      <c r="BT122" s="997"/>
      <c r="BU122" s="997"/>
      <c r="BV122" s="997">
        <v>3568840</v>
      </c>
      <c r="BW122" s="997"/>
      <c r="BX122" s="997"/>
      <c r="BY122" s="997"/>
      <c r="BZ122" s="997"/>
      <c r="CA122" s="997">
        <v>3537053</v>
      </c>
      <c r="CB122" s="997"/>
      <c r="CC122" s="997"/>
      <c r="CD122" s="997"/>
      <c r="CE122" s="997"/>
      <c r="CF122" s="1014">
        <v>141.4</v>
      </c>
      <c r="CG122" s="1015"/>
      <c r="CH122" s="1015"/>
      <c r="CI122" s="1015"/>
      <c r="CJ122" s="1015"/>
      <c r="CK122" s="1006"/>
      <c r="CL122" s="1007"/>
      <c r="CM122" s="1007"/>
      <c r="CN122" s="1007"/>
      <c r="CO122" s="1008"/>
      <c r="CP122" s="1016" t="s">
        <v>470</v>
      </c>
      <c r="CQ122" s="1017"/>
      <c r="CR122" s="1017"/>
      <c r="CS122" s="1017"/>
      <c r="CT122" s="1017"/>
      <c r="CU122" s="1017"/>
      <c r="CV122" s="1017"/>
      <c r="CW122" s="1017"/>
      <c r="CX122" s="1017"/>
      <c r="CY122" s="1017"/>
      <c r="CZ122" s="1017"/>
      <c r="DA122" s="1017"/>
      <c r="DB122" s="1017"/>
      <c r="DC122" s="1017"/>
      <c r="DD122" s="1017"/>
      <c r="DE122" s="1017"/>
      <c r="DF122" s="1018"/>
      <c r="DG122" s="922">
        <v>23257</v>
      </c>
      <c r="DH122" s="923"/>
      <c r="DI122" s="923"/>
      <c r="DJ122" s="923"/>
      <c r="DK122" s="923"/>
      <c r="DL122" s="923">
        <v>35902</v>
      </c>
      <c r="DM122" s="923"/>
      <c r="DN122" s="923"/>
      <c r="DO122" s="923"/>
      <c r="DP122" s="923"/>
      <c r="DQ122" s="923">
        <v>32189</v>
      </c>
      <c r="DR122" s="923"/>
      <c r="DS122" s="923"/>
      <c r="DT122" s="923"/>
      <c r="DU122" s="923"/>
      <c r="DV122" s="924">
        <v>1.3</v>
      </c>
      <c r="DW122" s="924"/>
      <c r="DX122" s="924"/>
      <c r="DY122" s="924"/>
      <c r="DZ122" s="925"/>
    </row>
    <row r="123" spans="1:130" s="221" customFormat="1" ht="26.25" customHeight="1">
      <c r="A123" s="1054"/>
      <c r="B123" s="946"/>
      <c r="C123" s="919" t="s">
        <v>456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127</v>
      </c>
      <c r="AB123" s="956"/>
      <c r="AC123" s="956"/>
      <c r="AD123" s="956"/>
      <c r="AE123" s="957"/>
      <c r="AF123" s="958" t="s">
        <v>396</v>
      </c>
      <c r="AG123" s="956"/>
      <c r="AH123" s="956"/>
      <c r="AI123" s="956"/>
      <c r="AJ123" s="957"/>
      <c r="AK123" s="958" t="s">
        <v>127</v>
      </c>
      <c r="AL123" s="956"/>
      <c r="AM123" s="956"/>
      <c r="AN123" s="956"/>
      <c r="AO123" s="957"/>
      <c r="AP123" s="959" t="s">
        <v>127</v>
      </c>
      <c r="AQ123" s="960"/>
      <c r="AR123" s="960"/>
      <c r="AS123" s="960"/>
      <c r="AT123" s="961"/>
      <c r="AU123" s="994"/>
      <c r="AV123" s="995"/>
      <c r="AW123" s="995"/>
      <c r="AX123" s="995"/>
      <c r="AY123" s="995"/>
      <c r="AZ123" s="242" t="s">
        <v>188</v>
      </c>
      <c r="BA123" s="242"/>
      <c r="BB123" s="242"/>
      <c r="BC123" s="242"/>
      <c r="BD123" s="242"/>
      <c r="BE123" s="242"/>
      <c r="BF123" s="242"/>
      <c r="BG123" s="242"/>
      <c r="BH123" s="242"/>
      <c r="BI123" s="242"/>
      <c r="BJ123" s="242"/>
      <c r="BK123" s="242"/>
      <c r="BL123" s="242"/>
      <c r="BM123" s="242"/>
      <c r="BN123" s="242"/>
      <c r="BO123" s="974" t="s">
        <v>471</v>
      </c>
      <c r="BP123" s="1002"/>
      <c r="BQ123" s="1060">
        <v>7196808</v>
      </c>
      <c r="BR123" s="1061"/>
      <c r="BS123" s="1061"/>
      <c r="BT123" s="1061"/>
      <c r="BU123" s="1061"/>
      <c r="BV123" s="1061">
        <v>7000644</v>
      </c>
      <c r="BW123" s="1061"/>
      <c r="BX123" s="1061"/>
      <c r="BY123" s="1061"/>
      <c r="BZ123" s="1061"/>
      <c r="CA123" s="1061">
        <v>7522540</v>
      </c>
      <c r="CB123" s="1061"/>
      <c r="CC123" s="1061"/>
      <c r="CD123" s="1061"/>
      <c r="CE123" s="1061"/>
      <c r="CF123" s="998"/>
      <c r="CG123" s="999"/>
      <c r="CH123" s="999"/>
      <c r="CI123" s="999"/>
      <c r="CJ123" s="1000"/>
      <c r="CK123" s="1006"/>
      <c r="CL123" s="1007"/>
      <c r="CM123" s="1007"/>
      <c r="CN123" s="1007"/>
      <c r="CO123" s="1008"/>
      <c r="CP123" s="1016" t="s">
        <v>408</v>
      </c>
      <c r="CQ123" s="1017"/>
      <c r="CR123" s="1017"/>
      <c r="CS123" s="1017"/>
      <c r="CT123" s="1017"/>
      <c r="CU123" s="1017"/>
      <c r="CV123" s="1017"/>
      <c r="CW123" s="1017"/>
      <c r="CX123" s="1017"/>
      <c r="CY123" s="1017"/>
      <c r="CZ123" s="1017"/>
      <c r="DA123" s="1017"/>
      <c r="DB123" s="1017"/>
      <c r="DC123" s="1017"/>
      <c r="DD123" s="1017"/>
      <c r="DE123" s="1017"/>
      <c r="DF123" s="1018"/>
      <c r="DG123" s="955" t="s">
        <v>127</v>
      </c>
      <c r="DH123" s="956"/>
      <c r="DI123" s="956"/>
      <c r="DJ123" s="956"/>
      <c r="DK123" s="957"/>
      <c r="DL123" s="958" t="s">
        <v>127</v>
      </c>
      <c r="DM123" s="956"/>
      <c r="DN123" s="956"/>
      <c r="DO123" s="956"/>
      <c r="DP123" s="957"/>
      <c r="DQ123" s="958">
        <v>20641</v>
      </c>
      <c r="DR123" s="956"/>
      <c r="DS123" s="956"/>
      <c r="DT123" s="956"/>
      <c r="DU123" s="957"/>
      <c r="DV123" s="959">
        <v>0.8</v>
      </c>
      <c r="DW123" s="960"/>
      <c r="DX123" s="960"/>
      <c r="DY123" s="960"/>
      <c r="DZ123" s="961"/>
    </row>
    <row r="124" spans="1:130" s="221" customFormat="1" ht="26.25" customHeight="1" thickBot="1">
      <c r="A124" s="1054"/>
      <c r="B124" s="946"/>
      <c r="C124" s="919" t="s">
        <v>459</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127</v>
      </c>
      <c r="AB124" s="956"/>
      <c r="AC124" s="956"/>
      <c r="AD124" s="956"/>
      <c r="AE124" s="957"/>
      <c r="AF124" s="958" t="s">
        <v>127</v>
      </c>
      <c r="AG124" s="956"/>
      <c r="AH124" s="956"/>
      <c r="AI124" s="956"/>
      <c r="AJ124" s="957"/>
      <c r="AK124" s="958" t="s">
        <v>127</v>
      </c>
      <c r="AL124" s="956"/>
      <c r="AM124" s="956"/>
      <c r="AN124" s="956"/>
      <c r="AO124" s="957"/>
      <c r="AP124" s="959" t="s">
        <v>127</v>
      </c>
      <c r="AQ124" s="960"/>
      <c r="AR124" s="960"/>
      <c r="AS124" s="960"/>
      <c r="AT124" s="961"/>
      <c r="AU124" s="1056" t="s">
        <v>472</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446</v>
      </c>
      <c r="BR124" s="1024"/>
      <c r="BS124" s="1024"/>
      <c r="BT124" s="1024"/>
      <c r="BU124" s="1024"/>
      <c r="BV124" s="1024" t="s">
        <v>396</v>
      </c>
      <c r="BW124" s="1024"/>
      <c r="BX124" s="1024"/>
      <c r="BY124" s="1024"/>
      <c r="BZ124" s="1024"/>
      <c r="CA124" s="1024" t="s">
        <v>127</v>
      </c>
      <c r="CB124" s="1024"/>
      <c r="CC124" s="1024"/>
      <c r="CD124" s="1024"/>
      <c r="CE124" s="1024"/>
      <c r="CF124" s="1025"/>
      <c r="CG124" s="1026"/>
      <c r="CH124" s="1026"/>
      <c r="CI124" s="1026"/>
      <c r="CJ124" s="1027"/>
      <c r="CK124" s="1009"/>
      <c r="CL124" s="1009"/>
      <c r="CM124" s="1009"/>
      <c r="CN124" s="1009"/>
      <c r="CO124" s="1010"/>
      <c r="CP124" s="1016" t="s">
        <v>473</v>
      </c>
      <c r="CQ124" s="1017"/>
      <c r="CR124" s="1017"/>
      <c r="CS124" s="1017"/>
      <c r="CT124" s="1017"/>
      <c r="CU124" s="1017"/>
      <c r="CV124" s="1017"/>
      <c r="CW124" s="1017"/>
      <c r="CX124" s="1017"/>
      <c r="CY124" s="1017"/>
      <c r="CZ124" s="1017"/>
      <c r="DA124" s="1017"/>
      <c r="DB124" s="1017"/>
      <c r="DC124" s="1017"/>
      <c r="DD124" s="1017"/>
      <c r="DE124" s="1017"/>
      <c r="DF124" s="1018"/>
      <c r="DG124" s="1001">
        <v>33285</v>
      </c>
      <c r="DH124" s="983"/>
      <c r="DI124" s="983"/>
      <c r="DJ124" s="983"/>
      <c r="DK124" s="984"/>
      <c r="DL124" s="982">
        <v>27225</v>
      </c>
      <c r="DM124" s="983"/>
      <c r="DN124" s="983"/>
      <c r="DO124" s="983"/>
      <c r="DP124" s="984"/>
      <c r="DQ124" s="982" t="s">
        <v>127</v>
      </c>
      <c r="DR124" s="983"/>
      <c r="DS124" s="983"/>
      <c r="DT124" s="983"/>
      <c r="DU124" s="984"/>
      <c r="DV124" s="985" t="s">
        <v>127</v>
      </c>
      <c r="DW124" s="986"/>
      <c r="DX124" s="986"/>
      <c r="DY124" s="986"/>
      <c r="DZ124" s="987"/>
    </row>
    <row r="125" spans="1:130" s="221" customFormat="1" ht="26.25" customHeight="1">
      <c r="A125" s="1054"/>
      <c r="B125" s="946"/>
      <c r="C125" s="919" t="s">
        <v>461</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396</v>
      </c>
      <c r="AB125" s="956"/>
      <c r="AC125" s="956"/>
      <c r="AD125" s="956"/>
      <c r="AE125" s="957"/>
      <c r="AF125" s="958" t="s">
        <v>446</v>
      </c>
      <c r="AG125" s="956"/>
      <c r="AH125" s="956"/>
      <c r="AI125" s="956"/>
      <c r="AJ125" s="957"/>
      <c r="AK125" s="958" t="s">
        <v>396</v>
      </c>
      <c r="AL125" s="956"/>
      <c r="AM125" s="956"/>
      <c r="AN125" s="956"/>
      <c r="AO125" s="957"/>
      <c r="AP125" s="959" t="s">
        <v>396</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474</v>
      </c>
      <c r="CL125" s="1004"/>
      <c r="CM125" s="1004"/>
      <c r="CN125" s="1004"/>
      <c r="CO125" s="1005"/>
      <c r="CP125" s="926" t="s">
        <v>475</v>
      </c>
      <c r="CQ125" s="894"/>
      <c r="CR125" s="894"/>
      <c r="CS125" s="894"/>
      <c r="CT125" s="894"/>
      <c r="CU125" s="894"/>
      <c r="CV125" s="894"/>
      <c r="CW125" s="894"/>
      <c r="CX125" s="894"/>
      <c r="CY125" s="894"/>
      <c r="CZ125" s="894"/>
      <c r="DA125" s="894"/>
      <c r="DB125" s="894"/>
      <c r="DC125" s="894"/>
      <c r="DD125" s="894"/>
      <c r="DE125" s="894"/>
      <c r="DF125" s="895"/>
      <c r="DG125" s="927" t="s">
        <v>396</v>
      </c>
      <c r="DH125" s="928"/>
      <c r="DI125" s="928"/>
      <c r="DJ125" s="928"/>
      <c r="DK125" s="928"/>
      <c r="DL125" s="928" t="s">
        <v>396</v>
      </c>
      <c r="DM125" s="928"/>
      <c r="DN125" s="928"/>
      <c r="DO125" s="928"/>
      <c r="DP125" s="928"/>
      <c r="DQ125" s="928" t="s">
        <v>446</v>
      </c>
      <c r="DR125" s="928"/>
      <c r="DS125" s="928"/>
      <c r="DT125" s="928"/>
      <c r="DU125" s="928"/>
      <c r="DV125" s="929" t="s">
        <v>396</v>
      </c>
      <c r="DW125" s="929"/>
      <c r="DX125" s="929"/>
      <c r="DY125" s="929"/>
      <c r="DZ125" s="930"/>
    </row>
    <row r="126" spans="1:130" s="221" customFormat="1" ht="26.25" customHeight="1" thickBot="1">
      <c r="A126" s="1054"/>
      <c r="B126" s="946"/>
      <c r="C126" s="919" t="s">
        <v>463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396</v>
      </c>
      <c r="AB126" s="956"/>
      <c r="AC126" s="956"/>
      <c r="AD126" s="956"/>
      <c r="AE126" s="957"/>
      <c r="AF126" s="958" t="s">
        <v>396</v>
      </c>
      <c r="AG126" s="956"/>
      <c r="AH126" s="956"/>
      <c r="AI126" s="956"/>
      <c r="AJ126" s="957"/>
      <c r="AK126" s="958" t="s">
        <v>446</v>
      </c>
      <c r="AL126" s="956"/>
      <c r="AM126" s="956"/>
      <c r="AN126" s="956"/>
      <c r="AO126" s="957"/>
      <c r="AP126" s="959" t="s">
        <v>127</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476</v>
      </c>
      <c r="CQ126" s="920"/>
      <c r="CR126" s="920"/>
      <c r="CS126" s="920"/>
      <c r="CT126" s="920"/>
      <c r="CU126" s="920"/>
      <c r="CV126" s="920"/>
      <c r="CW126" s="920"/>
      <c r="CX126" s="920"/>
      <c r="CY126" s="920"/>
      <c r="CZ126" s="920"/>
      <c r="DA126" s="920"/>
      <c r="DB126" s="920"/>
      <c r="DC126" s="920"/>
      <c r="DD126" s="920"/>
      <c r="DE126" s="920"/>
      <c r="DF126" s="921"/>
      <c r="DG126" s="922" t="s">
        <v>127</v>
      </c>
      <c r="DH126" s="923"/>
      <c r="DI126" s="923"/>
      <c r="DJ126" s="923"/>
      <c r="DK126" s="923"/>
      <c r="DL126" s="923" t="s">
        <v>396</v>
      </c>
      <c r="DM126" s="923"/>
      <c r="DN126" s="923"/>
      <c r="DO126" s="923"/>
      <c r="DP126" s="923"/>
      <c r="DQ126" s="923" t="s">
        <v>446</v>
      </c>
      <c r="DR126" s="923"/>
      <c r="DS126" s="923"/>
      <c r="DT126" s="923"/>
      <c r="DU126" s="923"/>
      <c r="DV126" s="924" t="s">
        <v>127</v>
      </c>
      <c r="DW126" s="924"/>
      <c r="DX126" s="924"/>
      <c r="DY126" s="924"/>
      <c r="DZ126" s="925"/>
    </row>
    <row r="127" spans="1:130" s="221" customFormat="1" ht="26.25" customHeight="1">
      <c r="A127" s="1055"/>
      <c r="B127" s="948"/>
      <c r="C127" s="970" t="s">
        <v>477</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v>238</v>
      </c>
      <c r="AB127" s="956"/>
      <c r="AC127" s="956"/>
      <c r="AD127" s="956"/>
      <c r="AE127" s="957"/>
      <c r="AF127" s="958">
        <v>21846</v>
      </c>
      <c r="AG127" s="956"/>
      <c r="AH127" s="956"/>
      <c r="AI127" s="956"/>
      <c r="AJ127" s="957"/>
      <c r="AK127" s="958">
        <v>147</v>
      </c>
      <c r="AL127" s="956"/>
      <c r="AM127" s="956"/>
      <c r="AN127" s="956"/>
      <c r="AO127" s="957"/>
      <c r="AP127" s="959">
        <v>0</v>
      </c>
      <c r="AQ127" s="960"/>
      <c r="AR127" s="960"/>
      <c r="AS127" s="960"/>
      <c r="AT127" s="961"/>
      <c r="AU127" s="223"/>
      <c r="AV127" s="223"/>
      <c r="AW127" s="223"/>
      <c r="AX127" s="1028" t="s">
        <v>478</v>
      </c>
      <c r="AY127" s="1029"/>
      <c r="AZ127" s="1029"/>
      <c r="BA127" s="1029"/>
      <c r="BB127" s="1029"/>
      <c r="BC127" s="1029"/>
      <c r="BD127" s="1029"/>
      <c r="BE127" s="1030"/>
      <c r="BF127" s="1031" t="s">
        <v>479</v>
      </c>
      <c r="BG127" s="1029"/>
      <c r="BH127" s="1029"/>
      <c r="BI127" s="1029"/>
      <c r="BJ127" s="1029"/>
      <c r="BK127" s="1029"/>
      <c r="BL127" s="1030"/>
      <c r="BM127" s="1031" t="s">
        <v>480</v>
      </c>
      <c r="BN127" s="1029"/>
      <c r="BO127" s="1029"/>
      <c r="BP127" s="1029"/>
      <c r="BQ127" s="1029"/>
      <c r="BR127" s="1029"/>
      <c r="BS127" s="1030"/>
      <c r="BT127" s="1031" t="s">
        <v>481</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482</v>
      </c>
      <c r="CQ127" s="920"/>
      <c r="CR127" s="920"/>
      <c r="CS127" s="920"/>
      <c r="CT127" s="920"/>
      <c r="CU127" s="920"/>
      <c r="CV127" s="920"/>
      <c r="CW127" s="920"/>
      <c r="CX127" s="920"/>
      <c r="CY127" s="920"/>
      <c r="CZ127" s="920"/>
      <c r="DA127" s="920"/>
      <c r="DB127" s="920"/>
      <c r="DC127" s="920"/>
      <c r="DD127" s="920"/>
      <c r="DE127" s="920"/>
      <c r="DF127" s="921"/>
      <c r="DG127" s="922" t="s">
        <v>127</v>
      </c>
      <c r="DH127" s="923"/>
      <c r="DI127" s="923"/>
      <c r="DJ127" s="923"/>
      <c r="DK127" s="923"/>
      <c r="DL127" s="923" t="s">
        <v>127</v>
      </c>
      <c r="DM127" s="923"/>
      <c r="DN127" s="923"/>
      <c r="DO127" s="923"/>
      <c r="DP127" s="923"/>
      <c r="DQ127" s="923" t="s">
        <v>446</v>
      </c>
      <c r="DR127" s="923"/>
      <c r="DS127" s="923"/>
      <c r="DT127" s="923"/>
      <c r="DU127" s="923"/>
      <c r="DV127" s="924" t="s">
        <v>127</v>
      </c>
      <c r="DW127" s="924"/>
      <c r="DX127" s="924"/>
      <c r="DY127" s="924"/>
      <c r="DZ127" s="925"/>
    </row>
    <row r="128" spans="1:130" s="221" customFormat="1" ht="26.25" customHeight="1" thickBot="1">
      <c r="A128" s="1038" t="s">
        <v>483</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484</v>
      </c>
      <c r="X128" s="1040"/>
      <c r="Y128" s="1040"/>
      <c r="Z128" s="1041"/>
      <c r="AA128" s="1042">
        <v>7786</v>
      </c>
      <c r="AB128" s="1043"/>
      <c r="AC128" s="1043"/>
      <c r="AD128" s="1043"/>
      <c r="AE128" s="1044"/>
      <c r="AF128" s="1045">
        <v>7786</v>
      </c>
      <c r="AG128" s="1043"/>
      <c r="AH128" s="1043"/>
      <c r="AI128" s="1043"/>
      <c r="AJ128" s="1044"/>
      <c r="AK128" s="1045">
        <v>7786</v>
      </c>
      <c r="AL128" s="1043"/>
      <c r="AM128" s="1043"/>
      <c r="AN128" s="1043"/>
      <c r="AO128" s="1044"/>
      <c r="AP128" s="1046"/>
      <c r="AQ128" s="1047"/>
      <c r="AR128" s="1047"/>
      <c r="AS128" s="1047"/>
      <c r="AT128" s="1048"/>
      <c r="AU128" s="223"/>
      <c r="AV128" s="223"/>
      <c r="AW128" s="223"/>
      <c r="AX128" s="893" t="s">
        <v>485</v>
      </c>
      <c r="AY128" s="894"/>
      <c r="AZ128" s="894"/>
      <c r="BA128" s="894"/>
      <c r="BB128" s="894"/>
      <c r="BC128" s="894"/>
      <c r="BD128" s="894"/>
      <c r="BE128" s="895"/>
      <c r="BF128" s="1049" t="s">
        <v>127</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486</v>
      </c>
      <c r="CQ128" s="723"/>
      <c r="CR128" s="723"/>
      <c r="CS128" s="723"/>
      <c r="CT128" s="723"/>
      <c r="CU128" s="723"/>
      <c r="CV128" s="723"/>
      <c r="CW128" s="723"/>
      <c r="CX128" s="723"/>
      <c r="CY128" s="723"/>
      <c r="CZ128" s="723"/>
      <c r="DA128" s="723"/>
      <c r="DB128" s="723"/>
      <c r="DC128" s="723"/>
      <c r="DD128" s="723"/>
      <c r="DE128" s="723"/>
      <c r="DF128" s="1033"/>
      <c r="DG128" s="1034" t="s">
        <v>127</v>
      </c>
      <c r="DH128" s="1035"/>
      <c r="DI128" s="1035"/>
      <c r="DJ128" s="1035"/>
      <c r="DK128" s="1035"/>
      <c r="DL128" s="1035" t="s">
        <v>127</v>
      </c>
      <c r="DM128" s="1035"/>
      <c r="DN128" s="1035"/>
      <c r="DO128" s="1035"/>
      <c r="DP128" s="1035"/>
      <c r="DQ128" s="1035" t="s">
        <v>127</v>
      </c>
      <c r="DR128" s="1035"/>
      <c r="DS128" s="1035"/>
      <c r="DT128" s="1035"/>
      <c r="DU128" s="1035"/>
      <c r="DV128" s="1036" t="s">
        <v>127</v>
      </c>
      <c r="DW128" s="1036"/>
      <c r="DX128" s="1036"/>
      <c r="DY128" s="1036"/>
      <c r="DZ128" s="1037"/>
    </row>
    <row r="129" spans="1:131" s="221" customFormat="1" ht="26.25" customHeight="1">
      <c r="A129" s="931" t="s">
        <v>106</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487</v>
      </c>
      <c r="X129" s="1068"/>
      <c r="Y129" s="1068"/>
      <c r="Z129" s="1069"/>
      <c r="AA129" s="955">
        <v>2672065</v>
      </c>
      <c r="AB129" s="956"/>
      <c r="AC129" s="956"/>
      <c r="AD129" s="956"/>
      <c r="AE129" s="957"/>
      <c r="AF129" s="958">
        <v>2758429</v>
      </c>
      <c r="AG129" s="956"/>
      <c r="AH129" s="956"/>
      <c r="AI129" s="956"/>
      <c r="AJ129" s="957"/>
      <c r="AK129" s="958">
        <v>2948629</v>
      </c>
      <c r="AL129" s="956"/>
      <c r="AM129" s="956"/>
      <c r="AN129" s="956"/>
      <c r="AO129" s="957"/>
      <c r="AP129" s="1070"/>
      <c r="AQ129" s="1071"/>
      <c r="AR129" s="1071"/>
      <c r="AS129" s="1071"/>
      <c r="AT129" s="1072"/>
      <c r="AU129" s="224"/>
      <c r="AV129" s="224"/>
      <c r="AW129" s="224"/>
      <c r="AX129" s="1062" t="s">
        <v>488</v>
      </c>
      <c r="AY129" s="920"/>
      <c r="AZ129" s="920"/>
      <c r="BA129" s="920"/>
      <c r="BB129" s="920"/>
      <c r="BC129" s="920"/>
      <c r="BD129" s="920"/>
      <c r="BE129" s="921"/>
      <c r="BF129" s="1063" t="s">
        <v>127</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31" t="s">
        <v>489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490</v>
      </c>
      <c r="X130" s="1068"/>
      <c r="Y130" s="1068"/>
      <c r="Z130" s="1069"/>
      <c r="AA130" s="955">
        <v>493783</v>
      </c>
      <c r="AB130" s="956"/>
      <c r="AC130" s="956"/>
      <c r="AD130" s="956"/>
      <c r="AE130" s="957"/>
      <c r="AF130" s="958">
        <v>491783</v>
      </c>
      <c r="AG130" s="956"/>
      <c r="AH130" s="956"/>
      <c r="AI130" s="956"/>
      <c r="AJ130" s="957"/>
      <c r="AK130" s="958">
        <v>447964</v>
      </c>
      <c r="AL130" s="956"/>
      <c r="AM130" s="956"/>
      <c r="AN130" s="956"/>
      <c r="AO130" s="957"/>
      <c r="AP130" s="1070"/>
      <c r="AQ130" s="1071"/>
      <c r="AR130" s="1071"/>
      <c r="AS130" s="1071"/>
      <c r="AT130" s="1072"/>
      <c r="AU130" s="224"/>
      <c r="AV130" s="224"/>
      <c r="AW130" s="224"/>
      <c r="AX130" s="1062" t="s">
        <v>491</v>
      </c>
      <c r="AY130" s="920"/>
      <c r="AZ130" s="920"/>
      <c r="BA130" s="920"/>
      <c r="BB130" s="920"/>
      <c r="BC130" s="920"/>
      <c r="BD130" s="920"/>
      <c r="BE130" s="921"/>
      <c r="BF130" s="1098">
        <v>4.5</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492</v>
      </c>
      <c r="X131" s="1105"/>
      <c r="Y131" s="1105"/>
      <c r="Z131" s="1106"/>
      <c r="AA131" s="1001">
        <v>2178282</v>
      </c>
      <c r="AB131" s="983"/>
      <c r="AC131" s="983"/>
      <c r="AD131" s="983"/>
      <c r="AE131" s="984"/>
      <c r="AF131" s="982">
        <v>2266646</v>
      </c>
      <c r="AG131" s="983"/>
      <c r="AH131" s="983"/>
      <c r="AI131" s="983"/>
      <c r="AJ131" s="984"/>
      <c r="AK131" s="982">
        <v>2500665</v>
      </c>
      <c r="AL131" s="983"/>
      <c r="AM131" s="983"/>
      <c r="AN131" s="983"/>
      <c r="AO131" s="984"/>
      <c r="AP131" s="1107"/>
      <c r="AQ131" s="1108"/>
      <c r="AR131" s="1108"/>
      <c r="AS131" s="1108"/>
      <c r="AT131" s="1109"/>
      <c r="AU131" s="224"/>
      <c r="AV131" s="224"/>
      <c r="AW131" s="224"/>
      <c r="AX131" s="1080" t="s">
        <v>493</v>
      </c>
      <c r="AY131" s="723"/>
      <c r="AZ131" s="723"/>
      <c r="BA131" s="723"/>
      <c r="BB131" s="723"/>
      <c r="BC131" s="723"/>
      <c r="BD131" s="723"/>
      <c r="BE131" s="1033"/>
      <c r="BF131" s="1081" t="s">
        <v>127</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87" t="s">
        <v>494</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495</v>
      </c>
      <c r="W132" s="1091"/>
      <c r="X132" s="1091"/>
      <c r="Y132" s="1091"/>
      <c r="Z132" s="1092"/>
      <c r="AA132" s="1093">
        <v>3.7056726360000001</v>
      </c>
      <c r="AB132" s="1094"/>
      <c r="AC132" s="1094"/>
      <c r="AD132" s="1094"/>
      <c r="AE132" s="1095"/>
      <c r="AF132" s="1096">
        <v>4.5093940559999997</v>
      </c>
      <c r="AG132" s="1094"/>
      <c r="AH132" s="1094"/>
      <c r="AI132" s="1094"/>
      <c r="AJ132" s="1095"/>
      <c r="AK132" s="1096">
        <v>5.4046023759999997</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496</v>
      </c>
      <c r="W133" s="1074"/>
      <c r="X133" s="1074"/>
      <c r="Y133" s="1074"/>
      <c r="Z133" s="1075"/>
      <c r="AA133" s="1076">
        <v>2.4</v>
      </c>
      <c r="AB133" s="1077"/>
      <c r="AC133" s="1077"/>
      <c r="AD133" s="1077"/>
      <c r="AE133" s="1078"/>
      <c r="AF133" s="1076">
        <v>2.9</v>
      </c>
      <c r="AG133" s="1077"/>
      <c r="AH133" s="1077"/>
      <c r="AI133" s="1077"/>
      <c r="AJ133" s="1078"/>
      <c r="AK133" s="1076">
        <v>4.5</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jLqjsYp2qaLUrriHiMc0JLRxs14NkimBOV4Gg4iJO9xXEBGN9SfGsNAraX7LXpdNa1jrmnxeo7ELMMMZK45a2g==" saltValue="zOLI48CiYFKvL/0bqVvp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1" zoomScaleNormal="85" zoomScaleSheetLayoutView="91"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497</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x9wosLp9YqAz6dTDGGhIr/Z9UoqfovK1c09Frepsmra8QggowgZEu31y6kThR2Xt+CfTKB1ps8RCMRPXquUlw==" saltValue="O/W/0BPLb9d025afo7kb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499</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500</v>
      </c>
      <c r="AP7" s="263"/>
      <c r="AQ7" s="264" t="s">
        <v>501</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502</v>
      </c>
      <c r="AQ8" s="270" t="s">
        <v>503</v>
      </c>
      <c r="AR8" s="271" t="s">
        <v>504</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505</v>
      </c>
      <c r="AL9" s="1114"/>
      <c r="AM9" s="1114"/>
      <c r="AN9" s="1115"/>
      <c r="AO9" s="272">
        <v>712321</v>
      </c>
      <c r="AP9" s="272">
        <v>230004</v>
      </c>
      <c r="AQ9" s="273">
        <v>231388</v>
      </c>
      <c r="AR9" s="274">
        <v>-0.6</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506</v>
      </c>
      <c r="AL10" s="1114"/>
      <c r="AM10" s="1114"/>
      <c r="AN10" s="1115"/>
      <c r="AO10" s="275">
        <v>140732</v>
      </c>
      <c r="AP10" s="275">
        <v>45441</v>
      </c>
      <c r="AQ10" s="276">
        <v>33497</v>
      </c>
      <c r="AR10" s="277">
        <v>35.700000000000003</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507</v>
      </c>
      <c r="AL11" s="1114"/>
      <c r="AM11" s="1114"/>
      <c r="AN11" s="1115"/>
      <c r="AO11" s="275" t="s">
        <v>508</v>
      </c>
      <c r="AP11" s="275" t="s">
        <v>508</v>
      </c>
      <c r="AQ11" s="276">
        <v>3588</v>
      </c>
      <c r="AR11" s="277" t="s">
        <v>508</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509</v>
      </c>
      <c r="AL12" s="1114"/>
      <c r="AM12" s="1114"/>
      <c r="AN12" s="1115"/>
      <c r="AO12" s="275" t="s">
        <v>508</v>
      </c>
      <c r="AP12" s="275" t="s">
        <v>508</v>
      </c>
      <c r="AQ12" s="276" t="s">
        <v>508</v>
      </c>
      <c r="AR12" s="277" t="s">
        <v>508</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510</v>
      </c>
      <c r="AL13" s="1114"/>
      <c r="AM13" s="1114"/>
      <c r="AN13" s="1115"/>
      <c r="AO13" s="275">
        <v>141499</v>
      </c>
      <c r="AP13" s="275">
        <v>45689</v>
      </c>
      <c r="AQ13" s="276">
        <v>10932</v>
      </c>
      <c r="AR13" s="277">
        <v>317.89999999999998</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511</v>
      </c>
      <c r="AL14" s="1114"/>
      <c r="AM14" s="1114"/>
      <c r="AN14" s="1115"/>
      <c r="AO14" s="275">
        <v>29000</v>
      </c>
      <c r="AP14" s="275">
        <v>9364</v>
      </c>
      <c r="AQ14" s="276">
        <v>4261</v>
      </c>
      <c r="AR14" s="277">
        <v>119.8</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512</v>
      </c>
      <c r="AL15" s="1117"/>
      <c r="AM15" s="1117"/>
      <c r="AN15" s="1118"/>
      <c r="AO15" s="275">
        <v>-54235</v>
      </c>
      <c r="AP15" s="275">
        <v>-17512</v>
      </c>
      <c r="AQ15" s="276">
        <v>-17972</v>
      </c>
      <c r="AR15" s="277">
        <v>-2.6</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188</v>
      </c>
      <c r="AL16" s="1117"/>
      <c r="AM16" s="1117"/>
      <c r="AN16" s="1118"/>
      <c r="AO16" s="275">
        <v>969317</v>
      </c>
      <c r="AP16" s="275">
        <v>312986</v>
      </c>
      <c r="AQ16" s="276">
        <v>265695</v>
      </c>
      <c r="AR16" s="277">
        <v>17.8</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513</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514</v>
      </c>
      <c r="AP20" s="284" t="s">
        <v>515</v>
      </c>
      <c r="AQ20" s="285" t="s">
        <v>516</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517</v>
      </c>
      <c r="AL21" s="1120"/>
      <c r="AM21" s="1120"/>
      <c r="AN21" s="1121"/>
      <c r="AO21" s="288">
        <v>25.51</v>
      </c>
      <c r="AP21" s="289">
        <v>23.14</v>
      </c>
      <c r="AQ21" s="290">
        <v>2.37</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518</v>
      </c>
      <c r="AL22" s="1120"/>
      <c r="AM22" s="1120"/>
      <c r="AN22" s="1121"/>
      <c r="AO22" s="293">
        <v>97.7</v>
      </c>
      <c r="AP22" s="294">
        <v>95.7</v>
      </c>
      <c r="AQ22" s="295">
        <v>2</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10" t="s">
        <v>519</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c r="A27" s="300"/>
      <c r="AO27" s="253"/>
      <c r="AP27" s="253"/>
      <c r="AQ27" s="253"/>
      <c r="AR27" s="253"/>
      <c r="AS27" s="253"/>
      <c r="AT27" s="253"/>
    </row>
    <row r="28" spans="1:46" ht="17.25">
      <c r="A28" s="254" t="s">
        <v>520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521</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500</v>
      </c>
      <c r="AP30" s="263"/>
      <c r="AQ30" s="264" t="s">
        <v>501</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502</v>
      </c>
      <c r="AQ31" s="270" t="s">
        <v>503</v>
      </c>
      <c r="AR31" s="271" t="s">
        <v>504</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522</v>
      </c>
      <c r="AL32" s="1128"/>
      <c r="AM32" s="1128"/>
      <c r="AN32" s="1129"/>
      <c r="AO32" s="303">
        <v>485066</v>
      </c>
      <c r="AP32" s="303">
        <v>156624</v>
      </c>
      <c r="AQ32" s="304">
        <v>153945</v>
      </c>
      <c r="AR32" s="305">
        <v>1.7</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523</v>
      </c>
      <c r="AL33" s="1128"/>
      <c r="AM33" s="1128"/>
      <c r="AN33" s="1129"/>
      <c r="AO33" s="303" t="s">
        <v>508</v>
      </c>
      <c r="AP33" s="303" t="s">
        <v>508</v>
      </c>
      <c r="AQ33" s="304" t="s">
        <v>508</v>
      </c>
      <c r="AR33" s="305" t="s">
        <v>508</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524</v>
      </c>
      <c r="AL34" s="1128"/>
      <c r="AM34" s="1128"/>
      <c r="AN34" s="1129"/>
      <c r="AO34" s="303" t="s">
        <v>508</v>
      </c>
      <c r="AP34" s="303" t="s">
        <v>508</v>
      </c>
      <c r="AQ34" s="304">
        <v>4</v>
      </c>
      <c r="AR34" s="305" t="s">
        <v>508</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525</v>
      </c>
      <c r="AL35" s="1128"/>
      <c r="AM35" s="1128"/>
      <c r="AN35" s="1129"/>
      <c r="AO35" s="303">
        <v>105586</v>
      </c>
      <c r="AP35" s="303">
        <v>34093</v>
      </c>
      <c r="AQ35" s="304">
        <v>31105</v>
      </c>
      <c r="AR35" s="305">
        <v>9.6</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526</v>
      </c>
      <c r="AL36" s="1128"/>
      <c r="AM36" s="1128"/>
      <c r="AN36" s="1129"/>
      <c r="AO36" s="303" t="s">
        <v>508</v>
      </c>
      <c r="AP36" s="303" t="s">
        <v>508</v>
      </c>
      <c r="AQ36" s="304">
        <v>3257</v>
      </c>
      <c r="AR36" s="305" t="s">
        <v>508</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527</v>
      </c>
      <c r="AL37" s="1128"/>
      <c r="AM37" s="1128"/>
      <c r="AN37" s="1129"/>
      <c r="AO37" s="303">
        <v>147</v>
      </c>
      <c r="AP37" s="303">
        <v>47</v>
      </c>
      <c r="AQ37" s="304">
        <v>1590</v>
      </c>
      <c r="AR37" s="305">
        <v>-97</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528</v>
      </c>
      <c r="AL38" s="1131"/>
      <c r="AM38" s="1131"/>
      <c r="AN38" s="1132"/>
      <c r="AO38" s="306">
        <v>102</v>
      </c>
      <c r="AP38" s="306">
        <v>33</v>
      </c>
      <c r="AQ38" s="307">
        <v>20</v>
      </c>
      <c r="AR38" s="295">
        <v>65</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529</v>
      </c>
      <c r="AL39" s="1131"/>
      <c r="AM39" s="1131"/>
      <c r="AN39" s="1132"/>
      <c r="AO39" s="303">
        <v>-7786</v>
      </c>
      <c r="AP39" s="303">
        <v>-2514</v>
      </c>
      <c r="AQ39" s="304">
        <v>-7358</v>
      </c>
      <c r="AR39" s="305">
        <v>-65.8</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530</v>
      </c>
      <c r="AL40" s="1128"/>
      <c r="AM40" s="1128"/>
      <c r="AN40" s="1129"/>
      <c r="AO40" s="303">
        <v>-447964</v>
      </c>
      <c r="AP40" s="303">
        <v>-144644</v>
      </c>
      <c r="AQ40" s="304">
        <v>-130450</v>
      </c>
      <c r="AR40" s="305">
        <v>10.9</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302</v>
      </c>
      <c r="AL41" s="1134"/>
      <c r="AM41" s="1134"/>
      <c r="AN41" s="1135"/>
      <c r="AO41" s="303">
        <v>135151</v>
      </c>
      <c r="AP41" s="303">
        <v>43639</v>
      </c>
      <c r="AQ41" s="304">
        <v>52112</v>
      </c>
      <c r="AR41" s="305">
        <v>-16.3</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531</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532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533</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500</v>
      </c>
      <c r="AN49" s="1124" t="s">
        <v>534</v>
      </c>
      <c r="AO49" s="1125"/>
      <c r="AP49" s="1125"/>
      <c r="AQ49" s="1125"/>
      <c r="AR49" s="1126"/>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535</v>
      </c>
      <c r="AO50" s="320" t="s">
        <v>536</v>
      </c>
      <c r="AP50" s="321" t="s">
        <v>537</v>
      </c>
      <c r="AQ50" s="322" t="s">
        <v>538</v>
      </c>
      <c r="AR50" s="323" t="s">
        <v>539</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540</v>
      </c>
      <c r="AL51" s="316"/>
      <c r="AM51" s="324">
        <v>766332</v>
      </c>
      <c r="AN51" s="325">
        <v>220464</v>
      </c>
      <c r="AO51" s="326">
        <v>-2.2000000000000002</v>
      </c>
      <c r="AP51" s="327">
        <v>291173</v>
      </c>
      <c r="AQ51" s="328">
        <v>-0.3</v>
      </c>
      <c r="AR51" s="329">
        <v>-1.9</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541</v>
      </c>
      <c r="AM52" s="332">
        <v>533907</v>
      </c>
      <c r="AN52" s="333">
        <v>153598</v>
      </c>
      <c r="AO52" s="334">
        <v>-11.8</v>
      </c>
      <c r="AP52" s="335">
        <v>119071</v>
      </c>
      <c r="AQ52" s="336">
        <v>-6.7</v>
      </c>
      <c r="AR52" s="337">
        <v>-5.0999999999999996</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542</v>
      </c>
      <c r="AL53" s="316"/>
      <c r="AM53" s="324">
        <v>642324</v>
      </c>
      <c r="AN53" s="325">
        <v>190657</v>
      </c>
      <c r="AO53" s="326">
        <v>-13.5</v>
      </c>
      <c r="AP53" s="327">
        <v>271581</v>
      </c>
      <c r="AQ53" s="328">
        <v>-6.7</v>
      </c>
      <c r="AR53" s="329">
        <v>-6.8</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541</v>
      </c>
      <c r="AM54" s="332">
        <v>377920</v>
      </c>
      <c r="AN54" s="333">
        <v>112176</v>
      </c>
      <c r="AO54" s="334">
        <v>-27</v>
      </c>
      <c r="AP54" s="335">
        <v>117844</v>
      </c>
      <c r="AQ54" s="336">
        <v>-1</v>
      </c>
      <c r="AR54" s="337">
        <v>-26</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543</v>
      </c>
      <c r="AL55" s="316"/>
      <c r="AM55" s="324">
        <v>601959</v>
      </c>
      <c r="AN55" s="325">
        <v>183636</v>
      </c>
      <c r="AO55" s="326">
        <v>-3.7</v>
      </c>
      <c r="AP55" s="327">
        <v>268375</v>
      </c>
      <c r="AQ55" s="328">
        <v>-1.2</v>
      </c>
      <c r="AR55" s="329">
        <v>-2.5</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541</v>
      </c>
      <c r="AM56" s="332">
        <v>332640</v>
      </c>
      <c r="AN56" s="333">
        <v>101477</v>
      </c>
      <c r="AO56" s="334">
        <v>-9.5</v>
      </c>
      <c r="AP56" s="335">
        <v>119602</v>
      </c>
      <c r="AQ56" s="336">
        <v>1.5</v>
      </c>
      <c r="AR56" s="337">
        <v>-11</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544</v>
      </c>
      <c r="AL57" s="316"/>
      <c r="AM57" s="324">
        <v>797934</v>
      </c>
      <c r="AN57" s="325">
        <v>247652</v>
      </c>
      <c r="AO57" s="326">
        <v>34.9</v>
      </c>
      <c r="AP57" s="327">
        <v>301035</v>
      </c>
      <c r="AQ57" s="328">
        <v>12.2</v>
      </c>
      <c r="AR57" s="329">
        <v>22.7</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541</v>
      </c>
      <c r="AM58" s="332">
        <v>474518</v>
      </c>
      <c r="AN58" s="333">
        <v>147274</v>
      </c>
      <c r="AO58" s="334">
        <v>45.1</v>
      </c>
      <c r="AP58" s="335">
        <v>154376</v>
      </c>
      <c r="AQ58" s="336">
        <v>29.1</v>
      </c>
      <c r="AR58" s="337">
        <v>16</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545</v>
      </c>
      <c r="AL59" s="316"/>
      <c r="AM59" s="324">
        <v>651394</v>
      </c>
      <c r="AN59" s="325">
        <v>210331</v>
      </c>
      <c r="AO59" s="326">
        <v>-15.1</v>
      </c>
      <c r="AP59" s="327">
        <v>277467</v>
      </c>
      <c r="AQ59" s="328">
        <v>-7.8</v>
      </c>
      <c r="AR59" s="329">
        <v>-7.3</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541</v>
      </c>
      <c r="AM60" s="332">
        <v>198903</v>
      </c>
      <c r="AN60" s="333">
        <v>64224</v>
      </c>
      <c r="AO60" s="334">
        <v>-56.4</v>
      </c>
      <c r="AP60" s="335">
        <v>128378</v>
      </c>
      <c r="AQ60" s="336">
        <v>-16.8</v>
      </c>
      <c r="AR60" s="337">
        <v>-39.6</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546</v>
      </c>
      <c r="AL61" s="338"/>
      <c r="AM61" s="339">
        <v>691989</v>
      </c>
      <c r="AN61" s="340">
        <v>210548</v>
      </c>
      <c r="AO61" s="341">
        <v>0.1</v>
      </c>
      <c r="AP61" s="342">
        <v>281926</v>
      </c>
      <c r="AQ61" s="343">
        <v>-0.8</v>
      </c>
      <c r="AR61" s="329">
        <v>0.9</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541</v>
      </c>
      <c r="AM62" s="332">
        <v>383578</v>
      </c>
      <c r="AN62" s="333">
        <v>115750</v>
      </c>
      <c r="AO62" s="334">
        <v>-11.9</v>
      </c>
      <c r="AP62" s="335">
        <v>127854</v>
      </c>
      <c r="AQ62" s="336">
        <v>1.2</v>
      </c>
      <c r="AR62" s="337">
        <v>-13.1</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Z/ltDah9wR8t5ygcKrQNV9uUSERCQcj4Yk9C7gBAzdsi0Zoged5KlKYnQTcHAARZNYEiyCq0CGLorKUezof3qQ==" saltValue="zO8W1JFXzOcTPze38FsY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548</v>
      </c>
    </row>
    <row r="120" spans="125:125" ht="13.5" hidden="1" customHeight="1"/>
    <row r="121" spans="125:125" ht="13.5" hidden="1" customHeight="1">
      <c r="DU121" s="250"/>
    </row>
  </sheetData>
  <sheetProtection algorithmName="SHA-512" hashValue="uYOLJmf7NMIbqeqwg2u/zQES/KHsMgHeEQNaQRj0igaGYgPWb944F9ptTwSgqxW9NMEGcY+EU4VmduOFAz9tpA==" saltValue="ht6xXb7PEaC4Aa+qB4SR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549</v>
      </c>
    </row>
  </sheetData>
  <sheetProtection algorithmName="SHA-512" hashValue="jVBFuAYn8QON1pMyvPw6MPajU5Vqvg0EOwjLqS7c9y7nEWBow0OkL3xp0ag870Ynqfu+1ejIJaR7cEuv2ca1KQ==" saltValue="M8pbfKS0S3fzdUDt65pl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36" t="s">
        <v>3</v>
      </c>
      <c r="D47" s="1136"/>
      <c r="E47" s="1137"/>
      <c r="F47" s="11">
        <v>26.93</v>
      </c>
      <c r="G47" s="12">
        <v>25.58</v>
      </c>
      <c r="H47" s="12">
        <v>26.69</v>
      </c>
      <c r="I47" s="12">
        <v>28.47</v>
      </c>
      <c r="J47" s="13">
        <v>35.049999999999997</v>
      </c>
    </row>
    <row r="48" spans="2:10" ht="57.75" customHeight="1">
      <c r="B48" s="14"/>
      <c r="C48" s="1138" t="s">
        <v>4</v>
      </c>
      <c r="D48" s="1138"/>
      <c r="E48" s="1139"/>
      <c r="F48" s="15">
        <v>3.33</v>
      </c>
      <c r="G48" s="16">
        <v>2.52</v>
      </c>
      <c r="H48" s="16">
        <v>3.99</v>
      </c>
      <c r="I48" s="16">
        <v>3.33</v>
      </c>
      <c r="J48" s="17">
        <v>3.75</v>
      </c>
    </row>
    <row r="49" spans="2:10" ht="57.75" customHeight="1" thickBot="1">
      <c r="B49" s="18"/>
      <c r="C49" s="1140" t="s">
        <v>5</v>
      </c>
      <c r="D49" s="1140"/>
      <c r="E49" s="1141"/>
      <c r="F49" s="19" t="s">
        <v>555</v>
      </c>
      <c r="G49" s="20" t="s">
        <v>556</v>
      </c>
      <c r="H49" s="20">
        <v>0.1</v>
      </c>
      <c r="I49" s="20" t="s">
        <v>557</v>
      </c>
      <c r="J49" s="21">
        <v>9.06</v>
      </c>
    </row>
    <row r="50" spans="2:10"/>
  </sheetData>
  <sheetProtection algorithmName="SHA-512" hashValue="PKcHLYDQLzGPfbP5JGNd+0kWsJ34akothxm3+0M047GIW5m9RvAP31GDdaWgzktLv23xDHj9P3V4Y2zejG6FkQ==" saltValue="QeZ5abKU00GqaR1WnBNl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2023-03-28T23:26:14Z</cp:lastPrinted>
  <dcterms:created xsi:type="dcterms:W3CDTF">2023-02-20T03:29:30Z</dcterms:created>
  <dcterms:modified xsi:type="dcterms:W3CDTF">2023-10-12T09:45:49Z</dcterms:modified>
  <cp:category/>
</cp:coreProperties>
</file>