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0.10.101.5\sou-zaisei\【フォルダ移行準備】財政係\●○●未報告調査・照会●○●\（3月5日正午まで）R70303【確認依頼35(水)正午〆】令和４年度財政状況資料集の作成について（２回目再出力後）\提出\"/>
    </mc:Choice>
  </mc:AlternateContent>
  <xr:revisionPtr revIDLastSave="0" documentId="13_ncr:1_{6106D4F3-5F72-41D6-98AD-08FC0EFAA7B9}" xr6:coauthVersionLast="43" xr6:coauthVersionMax="43" xr10:uidLastSave="{00000000-0000-0000-0000-000000000000}"/>
  <bookViews>
    <workbookView xWindow="-1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AM35" i="10"/>
  <c r="C35" i="10"/>
  <c r="AM34" i="10"/>
  <c r="C34" i="10"/>
  <c r="U34" i="10" l="1"/>
  <c r="U35" i="10" s="1"/>
  <c r="U36" i="10" s="1"/>
  <c r="U37" i="10" s="1"/>
  <c r="U38"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CO34" i="10" l="1"/>
</calcChain>
</file>

<file path=xl/sharedStrings.xml><?xml version="1.0" encoding="utf-8"?>
<sst xmlns="http://schemas.openxmlformats.org/spreadsheetml/2006/main" count="1173" uniqueCount="594">
  <si>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</si>
  <si>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</si>
  <si>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</si>
  <si>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</si>
  <si>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</si>
  <si>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</si>
  <si>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</si>
  <si>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</si>
  <si>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</si>
  <si>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</si>
  <si>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</si>
  <si>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</si>
  <si>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</si>
  <si>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</si>
  <si>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</si>
  <si>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</si>
  <si>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</si>
  <si>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</si>
  <si>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</si>
  <si>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</si>
  <si>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</si>
  <si>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</si>
  <si>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</si>
  <si>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</si>
  <si>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</si>
  <si>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</si>
  <si>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</si>
  <si>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</si>
  <si>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</si>
  <si>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</si>
  <si>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</si>
  <si>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</si>
  <si>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</si>
  <si>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</si>
  <si>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</si>
  <si>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</si>
  <si>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</si>
  <si>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</si>
  <si>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</si>
  <si>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</si>
  <si>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</si>
  <si>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</si>
  <si>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</si>
  <si>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</si>
  <si>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</si>
  <si>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</si>
  <si>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</si>
  <si>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</si>
  <si>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</si>
  <si>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</si>
  <si>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</si>
  <si>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</si>
  <si>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</si>
  <si>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</si>
  <si>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</si>
  <si>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</si>
  <si>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</si>
  <si>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</si>
  <si>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</si>
  <si>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</si>
  <si>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</si>
  <si>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</si>
  <si>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</si>
  <si>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</si>
  <si>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</si>
  <si>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</si>
  <si>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</si>
  <si>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</si>
  <si>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</si>
  <si>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</si>
  <si>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</si>
  <si>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</si>
  <si>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</si>
  <si>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</si>
  <si>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</si>
  <si>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</si>
  <si>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</si>
  <si>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</si>
  <si>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</si>
  <si>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</si>
  <si>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</si>
  <si>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</si>
  <si>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</si>
  <si>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</si>
  <si>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</si>
  <si>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</si>
  <si>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</si>
  <si>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</si>
  <si>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</si>
  <si>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</si>
  <si>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</si>
  <si>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</si>
  <si>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</si>
  <si>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</si>
  <si>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</si>
  <si>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</si>
  <si>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</si>
  <si>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</si>
  <si>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</si>
  <si>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和寒町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</si>
  <si>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</si>
  <si>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</si>
  <si>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</si>
  <si>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</si>
  <si>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</si>
  <si>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</si>
  <si>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</si>
  <si>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</si>
  <si>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</si>
  <si>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</si>
  <si>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</si>
  <si>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</si>
  <si>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</si>
  <si>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</si>
  <si>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</si>
  <si>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</si>
  <si>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</si>
  <si>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</si>
  <si>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</si>
  <si>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</si>
  <si>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</si>
  <si>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</si>
  <si>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</si>
  <si>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</si>
  <si>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</si>
  <si>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</si>
  <si>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</si>
  <si>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</si>
  <si>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</si>
  <si>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</si>
  <si>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</si>
  <si>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</si>
  <si>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</si>
  <si>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</si>
  <si>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</si>
  <si>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</si>
  <si>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</si>
  <si>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</si>
  <si>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</si>
  <si>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</si>
  <si>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</si>
  <si>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</si>
  <si>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</si>
  <si>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</si>
  <si>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</si>
  <si>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</si>
  <si>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</si>
  <si>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</si>
  <si>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</si>
  <si>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</si>
  <si>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</si>
  <si>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</si>
  <si>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</si>
  <si>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</si>
  <si>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</si>
  <si>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</si>
  <si>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</si>
  <si>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</si>
  <si>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</si>
  <si>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</si>
  <si>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</si>
  <si>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</si>
  <si>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</si>
  <si>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</si>
  <si>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</si>
  <si>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</si>
  <si>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</si>
  <si>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</si>
  <si>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</si>
  <si>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</si>
  <si>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</si>
  <si>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</si>
  <si>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</si>
  <si>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</si>
  <si>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</si>
  <si>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</si>
  <si>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</si>
  <si>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</si>
  <si>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</si>
  <si>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</si>
  <si>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</si>
  <si>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</si>
  <si>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</si>
  <si>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</si>
  <si>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</si>
  <si>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</si>
  <si>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</si>
  <si>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</si>
  <si>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</si>
  <si>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</si>
  <si>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</si>
  <si>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</si>
  <si>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</si>
  <si>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</si>
  <si>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</si>
  <si>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</si>
  <si>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</si>
  <si>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</si>
  <si>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</si>
  <si>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</si>
  <si>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</si>
  <si>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</si>
  <si>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</si>
  <si>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</si>
  <si>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</si>
  <si>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</si>
  <si>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</si>
  <si>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</si>
  <si>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</si>
  <si>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</si>
  <si>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</si>
  <si>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</si>
  <si>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</si>
  <si>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</si>
  <si>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</si>
  <si>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</si>
  <si>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北海道和寒町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</si>
  <si>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</si>
  <si>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</si>
  <si>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</si>
  <si>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</si>
  <si>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</si>
  <si>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</si>
  <si>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</si>
  <si>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</si>
  <si>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</si>
  <si>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</si>
  <si>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</si>
  <si>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</si>
  <si>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</si>
  <si>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</si>
  <si>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</si>
  <si>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</si>
  <si>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</si>
  <si>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</si>
  <si>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</si>
  <si>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</si>
  <si>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</si>
  <si>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</si>
  <si>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</si>
  <si>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</si>
  <si>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</si>
  <si>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</si>
  <si>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</si>
  <si>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</si>
  <si>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</si>
  <si>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</si>
  <si>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</si>
  <si>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</si>
  <si>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</si>
  <si>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</si>
  <si>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</si>
  <si>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</si>
  <si>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</si>
  <si>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</si>
  <si>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</si>
  <si>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</si>
  <si>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</si>
  <si>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</si>
  <si>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</si>
  <si>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</si>
  <si>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</si>
  <si>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</si>
  <si>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</si>
  <si>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</si>
  <si>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</si>
  <si>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</si>
  <si>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</si>
  <si>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</si>
  <si>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</si>
  <si>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</si>
  <si>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</si>
  <si>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</si>
  <si>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</si>
  <si>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</si>
  <si>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</si>
  <si>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</si>
  <si>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</si>
  <si>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</si>
  <si>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</si>
  <si>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</si>
  <si>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</si>
  <si>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</si>
  <si>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</si>
  <si>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</si>
  <si>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</si>
  <si>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</si>
  <si>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</si>
  <si>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</si>
  <si>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</si>
  <si>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</si>
  <si>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</si>
  <si>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</si>
  <si>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</si>
  <si>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</si>
  <si>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</si>
  <si>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</si>
  <si>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</si>
  <si>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</si>
  <si>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</si>
  <si>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</si>
  <si>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</si>
  <si>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</si>
  <si>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</si>
  <si>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</si>
  <si>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</si>
  <si>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</si>
  <si>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</si>
  <si>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</si>
  <si>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</si>
  <si>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</si>
  <si>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</si>
  <si>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</si>
  <si>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</si>
  <si>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</si>
  <si>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</si>
  <si>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</si>
  <si>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</si>
  <si>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</si>
  <si>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</si>
  <si>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</si>
  <si>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</si>
  <si>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</si>
  <si>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</si>
  <si>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</si>
  <si>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</si>
  <si>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</si>
  <si>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</si>
  <si>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</si>
  <si>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</si>
  <si>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</si>
  <si>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</si>
  <si>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</si>
  <si>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</si>
  <si>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</si>
  <si>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</si>
  <si>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</si>
  <si>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</si>
  <si>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</si>
  <si>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</si>
  <si>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</si>
  <si>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</si>
  <si>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</si>
  <si>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</si>
  <si>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</si>
  <si>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</si>
  <si>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</si>
  <si>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</si>
  <si>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</si>
  <si>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</si>
  <si>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</si>
  <si>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</si>
  <si>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</si>
  <si>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</si>
  <si>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</si>
  <si>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</si>
  <si>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</si>
  <si>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</si>
  <si>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</si>
  <si>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</si>
  <si>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</si>
  <si>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</si>
  <si>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</si>
  <si>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</si>
  <si>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</si>
  <si>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</si>
  <si>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</si>
  <si>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</si>
  <si>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</si>
  <si>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北海道和寒町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</si>
  <si>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</si>
  <si>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</si>
  <si>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</si>
  <si>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</si>
  <si>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</si>
  <si>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</si>
  <si>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</si>
  <si>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</si>
  <si>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</si>
  <si>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</si>
  <si>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</si>
  <si>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</si>
  <si>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</si>
  <si>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</si>
  <si>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</si>
  <si>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</si>
  <si>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</si>
  <si>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</si>
  <si>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</si>
  <si>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</si>
  <si>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</si>
  <si>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</si>
  <si>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</si>
  <si>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</si>
  <si>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</si>
  <si>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</si>
  <si>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</si>
  <si>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</si>
  <si>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</si>
  <si>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</si>
  <si>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</si>
  <si>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</si>
  <si>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</si>
  <si>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</si>
  <si>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国民健康保険特別会計（診療施設勘定）</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</si>
  <si>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</si>
  <si>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</si>
  <si>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</si>
  <si>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</si>
  <si>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</si>
  <si>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</si>
  <si>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</si>
  <si>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</si>
  <si>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</si>
  <si>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</si>
  <si>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</si>
  <si>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</si>
  <si>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</si>
  <si>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</si>
  <si>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</si>
  <si>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</si>
  <si>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</si>
  <si>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</si>
  <si>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</si>
  <si>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</si>
  <si>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</si>
  <si>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</si>
  <si>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</si>
  <si>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</si>
  <si>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</si>
  <si>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</si>
  <si>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</si>
  <si>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</si>
  <si>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</si>
  <si>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</si>
  <si>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</si>
  <si>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</si>
  <si>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</si>
  <si>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</si>
  <si>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</si>
  <si>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</si>
  <si>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</si>
  <si>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</si>
  <si>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</si>
  <si>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</si>
  <si>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</si>
  <si>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</si>
  <si>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</si>
  <si>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</si>
  <si>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</si>
  <si>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</si>
  <si>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</si>
  <si>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</si>
  <si>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</si>
  <si>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</si>
  <si>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</si>
  <si>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</si>
  <si>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</si>
  <si>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</si>
  <si>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</si>
  <si>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</si>
  <si>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</si>
  <si>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</si>
  <si>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</si>
  <si>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</si>
  <si>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</si>
  <si>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</si>
  <si>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</si>
  <si>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</si>
  <si>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</si>
  <si>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</si>
  <si>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</si>
  <si>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</si>
  <si>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</si>
  <si>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</si>
  <si>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</si>
  <si>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</si>
  <si>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</si>
  <si>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</si>
  <si>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</si>
  <si>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</si>
  <si>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</si>
  <si>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</si>
  <si>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</si>
  <si>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</si>
  <si>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</si>
  <si>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</si>
  <si>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</si>
  <si>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</si>
  <si>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</si>
  <si>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</si>
  <si>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</si>
  <si>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</si>
  <si>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</si>
  <si>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</si>
  <si>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</si>
  <si>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</si>
  <si>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</si>
  <si>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</si>
  <si>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</si>
  <si>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</si>
  <si>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</si>
  <si>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</si>
  <si>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</si>
  <si>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</si>
  <si>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</si>
  <si>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</si>
  <si>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</si>
  <si>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</si>
  <si>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</si>
  <si>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</si>
  <si>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</si>
  <si>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</si>
  <si>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</si>
  <si>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</si>
  <si>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</si>
  <si>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</si>
  <si>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</si>
  <si>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</si>
  <si>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</si>
  <si>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</si>
  <si>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</si>
  <si>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</si>
  <si>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</si>
  <si>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</si>
  <si>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</si>
  <si>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</si>
  <si>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</si>
  <si>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</si>
  <si>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</si>
  <si>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</si>
  <si>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</si>
  <si>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</si>
  <si>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</si>
  <si>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</si>
  <si>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</si>
  <si>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</si>
  <si>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</si>
  <si>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</si>
  <si>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</si>
  <si>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</si>
  <si>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</si>
  <si>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</si>
  <si>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</si>
  <si>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</si>
  <si>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</si>
  <si>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</si>
  <si>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</si>
  <si>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</si>
  <si>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</si>
  <si>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</si>
  <si>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</si>
  <si>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</si>
  <si>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</si>
  <si>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</si>
  <si>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5.50</t>
  </si>
  <si>
    <t>▲ 1.43</t>
  </si>
  <si>
    <t>▲ 1.35</t>
  </si>
  <si>
    <t>一般会計</t>
  </si>
  <si>
    <t>後期高齢者医療特別会計</t>
  </si>
  <si>
    <t>国民健康保険特別会計（診療施設勘定）</t>
  </si>
  <si>
    <t>公共下水道事業特別会計</t>
  </si>
  <si>
    <t>簡易水道事業特別会計</t>
  </si>
  <si>
    <t>国民健康保険特別会計（保険事業勘定）</t>
  </si>
  <si>
    <t>介護保険特別会計（介護サービス事業勘定）</t>
  </si>
  <si>
    <t>介護保険特別会計（保険事業勘定）</t>
  </si>
  <si>
    <t>その他会計（赤字）</t>
  </si>
  <si>
    <t>その他会計（黒字）</t>
  </si>
  <si>
    <t>（百万円）</t>
    <phoneticPr fontId="5"/>
  </si>
  <si>
    <t>H30</t>
    <phoneticPr fontId="5"/>
  </si>
  <si>
    <t>R01</t>
    <phoneticPr fontId="5"/>
  </si>
  <si>
    <t>R02</t>
    <phoneticPr fontId="5"/>
  </si>
  <si>
    <t>R03</t>
    <phoneticPr fontId="5"/>
  </si>
  <si>
    <t>R04</t>
    <phoneticPr fontId="5"/>
  </si>
  <si>
    <t>和寒町土地開発公社</t>
    <rPh sb="0" eb="3">
      <t>ワッサムチョウ</t>
    </rPh>
    <rPh sb="3" eb="7">
      <t>トチカイハツ</t>
    </rPh>
    <rPh sb="7" eb="9">
      <t>コウシャ</t>
    </rPh>
    <phoneticPr fontId="2"/>
  </si>
  <si>
    <t>士別地方消防事務組合</t>
    <rPh sb="0" eb="4">
      <t>シベツチホウ</t>
    </rPh>
    <rPh sb="4" eb="6">
      <t>ショウボウ</t>
    </rPh>
    <rPh sb="6" eb="10">
      <t>ジムクミアイ</t>
    </rPh>
    <phoneticPr fontId="2"/>
  </si>
  <si>
    <t>上川教育研修センター組合</t>
    <rPh sb="0" eb="2">
      <t>カミカワ</t>
    </rPh>
    <rPh sb="2" eb="4">
      <t>キョウイク</t>
    </rPh>
    <rPh sb="4" eb="6">
      <t>ケンシュウ</t>
    </rPh>
    <rPh sb="10" eb="12">
      <t>クミアイ</t>
    </rPh>
    <phoneticPr fontId="2"/>
  </si>
  <si>
    <t>公共施設建設基金</t>
    <rPh sb="0" eb="4">
      <t>コウキョウシセツ</t>
    </rPh>
    <rPh sb="4" eb="8">
      <t>ケンセツキキン</t>
    </rPh>
    <phoneticPr fontId="5"/>
  </si>
  <si>
    <t>総合体育施設建設基金</t>
    <rPh sb="0" eb="10">
      <t>ソウゴウタイイクシセツケンセツキキン</t>
    </rPh>
    <phoneticPr fontId="2"/>
  </si>
  <si>
    <t>米穀類乾燥調製貯蔵施設</t>
    <rPh sb="0" eb="11">
      <t>ベイコクルイカンソウチョウセイチョゾウシセツ</t>
    </rPh>
    <phoneticPr fontId="2"/>
  </si>
  <si>
    <t>地域福祉基金</t>
    <rPh sb="0" eb="6">
      <t>チイキフクシキキン</t>
    </rPh>
    <phoneticPr fontId="2"/>
  </si>
  <si>
    <t>ふるさとまちづくり応援基金</t>
    <rPh sb="9" eb="13">
      <t>オウエンキキン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</si>
  <si>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</si>
  <si>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</si>
  <si>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</si>
  <si>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</si>
  <si>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</si>
  <si>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</si>
  <si>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</si>
  <si>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</si>
  <si>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</si>
  <si>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</si>
  <si>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将来負担比率は数値無しと健全な財政運営を行えている。しかし、今後公共施設等の更新等が見込まれる為、より計画的な運営が必要とされる。</t>
    <phoneticPr fontId="5"/>
  </si>
  <si>
    <t>将来負担比率は数値なし、実質公債費比率も類似団体と比較して低水準となっていることから健全な起債管理を継続している。
今後の施設更新にあたって、地方債を充当するケースが多く考えられることから、より計画的な起債管理が求められる。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</si>
</sst>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8" fillId="8" borderId="142" xfId="12" applyNumberFormat="1" applyFont="1" applyFill="1" applyBorder="1" applyAlignment="1" applyProtection="1">
      <alignment horizontal="right" vertical="center" shrinkToFit="1"/>
      <protection locked="0"/>
    </xf>
    <xf numFmtId="177" fontId="38" fillId="8" borderId="143" xfId="12" applyNumberFormat="1" applyFont="1" applyFill="1" applyBorder="1" applyAlignment="1" applyProtection="1">
      <alignment horizontal="righ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8"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8" fillId="8" borderId="44" xfId="12" applyNumberFormat="1" applyFont="1" applyFill="1" applyBorder="1" applyAlignment="1" applyProtection="1">
      <alignment horizontal="right" vertical="center" shrinkToFit="1"/>
      <protection locked="0"/>
    </xf>
    <xf numFmtId="177" fontId="38"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BDBD-492A-9900-5731A6A827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190657</c:v>
                </c:pt>
                <c:pt idx="1">
                  <c:v>183636</c:v>
                </c:pt>
                <c:pt idx="2">
                  <c:v>247652</c:v>
                </c:pt>
                <c:pt idx="3">
                  <c:v>210331</c:v>
                </c:pt>
                <c:pt idx="4">
                  <c:v>252989</c:v>
                </c:pt>
              </c:numCache>
            </c:numRef>
          </c:val>
          <c:smooth val="0"/>
          <c:extLst>
            <c:ext xmlns:c16="http://schemas.microsoft.com/office/drawing/2014/chart" uri="{C3380CC4-5D6E-409C-BE32-E72D297353CC}">
              <c16:uniqueId val="{00000001-BDBD-492A-9900-5731A6A827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2.52</c:v>
                </c:pt>
                <c:pt idx="1">
                  <c:v>3.99</c:v>
                </c:pt>
                <c:pt idx="2">
                  <c:v>3.33</c:v>
                </c:pt>
                <c:pt idx="3">
                  <c:v>3.75</c:v>
                </c:pt>
                <c:pt idx="4">
                  <c:v>4.1900000000000004</c:v>
                </c:pt>
              </c:numCache>
            </c:numRef>
          </c:val>
          <c:extLst>
            <c:ext xmlns:c16="http://schemas.microsoft.com/office/drawing/2014/chart" uri="{C3380CC4-5D6E-409C-BE32-E72D297353CC}">
              <c16:uniqueId val="{00000000-EAB9-481F-9119-7D8CB47E45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25.58</c:v>
                </c:pt>
                <c:pt idx="1">
                  <c:v>26.69</c:v>
                </c:pt>
                <c:pt idx="2">
                  <c:v>28.47</c:v>
                </c:pt>
                <c:pt idx="3">
                  <c:v>35.049999999999997</c:v>
                </c:pt>
                <c:pt idx="4">
                  <c:v>38.15</c:v>
                </c:pt>
              </c:numCache>
            </c:numRef>
          </c:val>
          <c:extLst>
            <c:ext xmlns:c16="http://schemas.microsoft.com/office/drawing/2014/chart" uri="{C3380CC4-5D6E-409C-BE32-E72D297353CC}">
              <c16:uniqueId val="{00000001-EAB9-481F-9119-7D8CB47E45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c:v>
                </c:pt>
                <c:pt idx="1">
                  <c:v>0.1</c:v>
                </c:pt>
                <c:pt idx="2">
                  <c:v>-1.43</c:v>
                </c:pt>
                <c:pt idx="3">
                  <c:v>9.06</c:v>
                </c:pt>
                <c:pt idx="4">
                  <c:v>-1.35</c:v>
                </c:pt>
              </c:numCache>
            </c:numRef>
          </c:val>
          <c:smooth val="0"/>
          <c:extLst>
            <c:ext xmlns:c16="http://schemas.microsoft.com/office/drawing/2014/chart" uri="{C3380CC4-5D6E-409C-BE32-E72D297353CC}">
              <c16:uniqueId val="{00000002-EAB9-481F-9119-7D8CB47E45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10.47</c:v>
                </c:pt>
                <c:pt idx="2">
                  <c:v>#N/A</c:v>
                </c:pt>
                <c:pt idx="3">
                  <c:v>11.3</c:v>
                </c:pt>
                <c:pt idx="4">
                  <c:v>#N/A</c:v>
                </c:pt>
                <c:pt idx="5">
                  <c:v>10.98</c:v>
                </c:pt>
                <c:pt idx="6">
                  <c:v>0</c:v>
                </c:pt>
                <c:pt idx="7">
                  <c:v>0</c:v>
                </c:pt>
                <c:pt idx="8">
                  <c:v>0</c:v>
                </c:pt>
                <c:pt idx="9">
                  <c:v>0</c:v>
                </c:pt>
              </c:numCache>
            </c:numRef>
          </c:val>
          <c:extLst>
            <c:ext xmlns:c16="http://schemas.microsoft.com/office/drawing/2014/chart" uri="{C3380CC4-5D6E-409C-BE32-E72D297353CC}">
              <c16:uniqueId val="{00000000-5178-4141-BE38-9FAAD240D6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78-4141-BE38-9FAAD240D613}"/>
            </c:ext>
          </c:extLst>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0.25</c:v>
                </c:pt>
                <c:pt idx="2">
                  <c:v>#N/A</c:v>
                </c:pt>
                <c:pt idx="3">
                  <c:v>0.59</c:v>
                </c:pt>
                <c:pt idx="4">
                  <c:v>#N/A</c:v>
                </c:pt>
                <c:pt idx="5">
                  <c:v>1</c:v>
                </c:pt>
                <c:pt idx="6">
                  <c:v>#N/A</c:v>
                </c:pt>
                <c:pt idx="7">
                  <c:v>1.75</c:v>
                </c:pt>
                <c:pt idx="8">
                  <c:v>#N/A</c:v>
                </c:pt>
                <c:pt idx="9">
                  <c:v>0</c:v>
                </c:pt>
              </c:numCache>
            </c:numRef>
          </c:val>
          <c:extLst>
            <c:ext xmlns:c16="http://schemas.microsoft.com/office/drawing/2014/chart" uri="{C3380CC4-5D6E-409C-BE32-E72D297353CC}">
              <c16:uniqueId val="{00000002-5178-4141-BE38-9FAAD240D613}"/>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c:v>
                </c:pt>
                <c:pt idx="6">
                  <c:v>#N/A</c:v>
                </c:pt>
                <c:pt idx="7">
                  <c:v>0.02</c:v>
                </c:pt>
                <c:pt idx="8">
                  <c:v>#N/A</c:v>
                </c:pt>
                <c:pt idx="9">
                  <c:v>0.02</c:v>
                </c:pt>
              </c:numCache>
            </c:numRef>
          </c:val>
          <c:extLst>
            <c:ext xmlns:c16="http://schemas.microsoft.com/office/drawing/2014/chart" uri="{C3380CC4-5D6E-409C-BE32-E72D297353CC}">
              <c16:uniqueId val="{00000003-5178-4141-BE38-9FAAD240D613}"/>
            </c:ext>
          </c:extLst>
        </c:ser>
        <c:ser>
          <c:idx val="4"/>
          <c:order val="4"/>
          <c:tx>
            <c:strRef>
              <c:f>データシート!$A$31</c:f>
              <c:strCache>
                <c:ptCount val="1"/>
                <c:pt idx="0">
                  <c:v>国民健康保険特別会計（保険事業勘定）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0.34</c:v>
                </c:pt>
                <c:pt idx="2">
                  <c:v>#N/A</c:v>
                </c:pt>
                <c:pt idx="3">
                  <c:v>0.23</c:v>
                </c:pt>
                <c:pt idx="4">
                  <c:v>#N/A</c:v>
                </c:pt>
                <c:pt idx="5">
                  <c:v>0.23</c:v>
                </c:pt>
                <c:pt idx="6">
                  <c:v>#N/A</c:v>
                </c:pt>
                <c:pt idx="7">
                  <c:v>0.28999999999999998</c:v>
                </c:pt>
                <c:pt idx="8">
                  <c:v>#N/A</c:v>
                </c:pt>
                <c:pt idx="9">
                  <c:v>0.05</c:v>
                </c:pt>
              </c:numCache>
            </c:numRef>
          </c:val>
          <c:extLst>
            <c:ext xmlns:c16="http://schemas.microsoft.com/office/drawing/2014/chart" uri="{C3380CC4-5D6E-409C-BE32-E72D297353CC}">
              <c16:uniqueId val="{00000004-5178-4141-BE38-9FAAD240D61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0.06</c:v>
                </c:pt>
                <c:pt idx="4">
                  <c:v>#N/A</c:v>
                </c:pt>
                <c:pt idx="5">
                  <c:v>0.1</c:v>
                </c:pt>
                <c:pt idx="6">
                  <c:v>#N/A</c:v>
                </c:pt>
                <c:pt idx="7">
                  <c:v>0.47</c:v>
                </c:pt>
                <c:pt idx="8">
                  <c:v>#N/A</c:v>
                </c:pt>
                <c:pt idx="9">
                  <c:v>0.06</c:v>
                </c:pt>
              </c:numCache>
            </c:numRef>
          </c:val>
          <c:extLst>
            <c:ext xmlns:c16="http://schemas.microsoft.com/office/drawing/2014/chart" uri="{C3380CC4-5D6E-409C-BE32-E72D297353CC}">
              <c16:uniqueId val="{00000005-5178-4141-BE38-9FAAD240D61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0.13</c:v>
                </c:pt>
                <c:pt idx="2">
                  <c:v>#N/A</c:v>
                </c:pt>
                <c:pt idx="3">
                  <c:v>0.13</c:v>
                </c:pt>
                <c:pt idx="4">
                  <c:v>#N/A</c:v>
                </c:pt>
                <c:pt idx="5">
                  <c:v>0.12</c:v>
                </c:pt>
                <c:pt idx="6">
                  <c:v>#N/A</c:v>
                </c:pt>
                <c:pt idx="7">
                  <c:v>0.03</c:v>
                </c:pt>
                <c:pt idx="8">
                  <c:v>#N/A</c:v>
                </c:pt>
                <c:pt idx="9">
                  <c:v>0.18</c:v>
                </c:pt>
              </c:numCache>
            </c:numRef>
          </c:val>
          <c:extLst>
            <c:ext xmlns:c16="http://schemas.microsoft.com/office/drawing/2014/chart" uri="{C3380CC4-5D6E-409C-BE32-E72D297353CC}">
              <c16:uniqueId val="{00000006-5178-4141-BE38-9FAAD240D613}"/>
            </c:ext>
          </c:extLst>
        </c:ser>
        <c:ser>
          <c:idx val="7"/>
          <c:order val="7"/>
          <c:tx>
            <c:strRef>
              <c:f>データシート!$A$34</c:f>
              <c:strCache>
                <c:ptCount val="1"/>
                <c:pt idx="0">
                  <c:v>国民健康保険特別会計（診療施設勘定）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0.4</c:v>
                </c:pt>
                <c:pt idx="8">
                  <c:v>#N/A</c:v>
                </c:pt>
                <c:pt idx="9">
                  <c:v>0.61</c:v>
                </c:pt>
              </c:numCache>
            </c:numRef>
          </c:val>
          <c:extLst>
            <c:ext xmlns:c16="http://schemas.microsoft.com/office/drawing/2014/chart" uri="{C3380CC4-5D6E-409C-BE32-E72D297353CC}">
              <c16:uniqueId val="{00000007-5178-4141-BE38-9FAAD240D613}"/>
            </c:ext>
          </c:extLst>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0.01</c:v>
                </c:pt>
                <c:pt idx="4">
                  <c:v>#N/A</c:v>
                </c:pt>
                <c:pt idx="5">
                  <c:v>0.01</c:v>
                </c:pt>
                <c:pt idx="6">
                  <c:v>#N/A</c:v>
                </c:pt>
                <c:pt idx="7">
                  <c:v>0</c:v>
                </c:pt>
                <c:pt idx="8">
                  <c:v>#N/A</c:v>
                </c:pt>
                <c:pt idx="9">
                  <c:v>1.62</c:v>
                </c:pt>
              </c:numCache>
            </c:numRef>
          </c:val>
          <c:extLst>
            <c:ext xmlns:c16="http://schemas.microsoft.com/office/drawing/2014/chart" uri="{C3380CC4-5D6E-409C-BE32-E72D297353CC}">
              <c16:uniqueId val="{00000008-5178-4141-BE38-9FAAD240D6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2.5099999999999998</c:v>
                </c:pt>
                <c:pt idx="2">
                  <c:v>#N/A</c:v>
                </c:pt>
                <c:pt idx="3">
                  <c:v>3.99</c:v>
                </c:pt>
                <c:pt idx="4">
                  <c:v>#N/A</c:v>
                </c:pt>
                <c:pt idx="5">
                  <c:v>3.32</c:v>
                </c:pt>
                <c:pt idx="6">
                  <c:v>#N/A</c:v>
                </c:pt>
                <c:pt idx="7">
                  <c:v>3.75</c:v>
                </c:pt>
                <c:pt idx="8">
                  <c:v>#N/A</c:v>
                </c:pt>
                <c:pt idx="9">
                  <c:v>4.1900000000000004</c:v>
                </c:pt>
              </c:numCache>
            </c:numRef>
          </c:val>
          <c:extLst>
            <c:ext xmlns:c16="http://schemas.microsoft.com/office/drawing/2014/chart" uri="{C3380CC4-5D6E-409C-BE32-E72D297353CC}">
              <c16:uniqueId val="{00000009-5178-4141-BE38-9FAAD240D6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513</c:v>
                </c:pt>
                <c:pt idx="5">
                  <c:v>502</c:v>
                </c:pt>
                <c:pt idx="8">
                  <c:v>500</c:v>
                </c:pt>
                <c:pt idx="11">
                  <c:v>457</c:v>
                </c:pt>
                <c:pt idx="14">
                  <c:v>475</c:v>
                </c:pt>
              </c:numCache>
            </c:numRef>
          </c:val>
          <c:extLst>
            <c:ext xmlns:c16="http://schemas.microsoft.com/office/drawing/2014/chart" uri="{C3380CC4-5D6E-409C-BE32-E72D297353CC}">
              <c16:uniqueId val="{00000000-A64D-448A-B43C-EDB0CB61A4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4D-448A-B43C-EDB0CB61A4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22</c:v>
                </c:pt>
                <c:pt idx="9">
                  <c:v>0</c:v>
                </c:pt>
                <c:pt idx="12">
                  <c:v>0</c:v>
                </c:pt>
              </c:numCache>
            </c:numRef>
          </c:val>
          <c:extLst>
            <c:ext xmlns:c16="http://schemas.microsoft.com/office/drawing/2014/chart" uri="{C3380CC4-5D6E-409C-BE32-E72D297353CC}">
              <c16:uniqueId val="{00000002-A64D-448A-B43C-EDB0CB61A4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4D-448A-B43C-EDB0CB61A4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82</c:v>
                </c:pt>
                <c:pt idx="3">
                  <c:v>121</c:v>
                </c:pt>
                <c:pt idx="6">
                  <c:v>102</c:v>
                </c:pt>
                <c:pt idx="9">
                  <c:v>106</c:v>
                </c:pt>
                <c:pt idx="12">
                  <c:v>109</c:v>
                </c:pt>
              </c:numCache>
            </c:numRef>
          </c:val>
          <c:extLst>
            <c:ext xmlns:c16="http://schemas.microsoft.com/office/drawing/2014/chart" uri="{C3380CC4-5D6E-409C-BE32-E72D297353CC}">
              <c16:uniqueId val="{00000004-A64D-448A-B43C-EDB0CB61A4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4D-448A-B43C-EDB0CB61A4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4D-448A-B43C-EDB0CB61A4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445</c:v>
                </c:pt>
                <c:pt idx="3">
                  <c:v>461</c:v>
                </c:pt>
                <c:pt idx="6">
                  <c:v>478</c:v>
                </c:pt>
                <c:pt idx="9">
                  <c:v>485</c:v>
                </c:pt>
                <c:pt idx="12">
                  <c:v>529</c:v>
                </c:pt>
              </c:numCache>
            </c:numRef>
          </c:val>
          <c:extLst>
            <c:ext xmlns:c16="http://schemas.microsoft.com/office/drawing/2014/chart" uri="{C3380CC4-5D6E-409C-BE32-E72D297353CC}">
              <c16:uniqueId val="{00000007-A64D-448A-B43C-EDB0CB61A4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c:v>
                </c:pt>
                <c:pt idx="2">
                  <c:v>#N/A</c:v>
                </c:pt>
                <c:pt idx="3">
                  <c:v>#N/A</c:v>
                </c:pt>
                <c:pt idx="4">
                  <c:v>80</c:v>
                </c:pt>
                <c:pt idx="5">
                  <c:v>#N/A</c:v>
                </c:pt>
                <c:pt idx="6">
                  <c:v>#N/A</c:v>
                </c:pt>
                <c:pt idx="7">
                  <c:v>102</c:v>
                </c:pt>
                <c:pt idx="8">
                  <c:v>#N/A</c:v>
                </c:pt>
                <c:pt idx="9">
                  <c:v>#N/A</c:v>
                </c:pt>
                <c:pt idx="10">
                  <c:v>134</c:v>
                </c:pt>
                <c:pt idx="11">
                  <c:v>#N/A</c:v>
                </c:pt>
                <c:pt idx="12">
                  <c:v>#N/A</c:v>
                </c:pt>
                <c:pt idx="13">
                  <c:v>163</c:v>
                </c:pt>
                <c:pt idx="14">
                  <c:v>#N/A</c:v>
                </c:pt>
              </c:numCache>
            </c:numRef>
          </c:val>
          <c:smooth val="0"/>
          <c:extLst>
            <c:ext xmlns:c16="http://schemas.microsoft.com/office/drawing/2014/chart" uri="{C3380CC4-5D6E-409C-BE32-E72D297353CC}">
              <c16:uniqueId val="{00000008-A64D-448A-B43C-EDB0CB61A4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4014</c:v>
                </c:pt>
                <c:pt idx="5">
                  <c:v>3778</c:v>
                </c:pt>
                <c:pt idx="8">
                  <c:v>3569</c:v>
                </c:pt>
                <c:pt idx="11">
                  <c:v>3537</c:v>
                </c:pt>
                <c:pt idx="14">
                  <c:v>3284</c:v>
                </c:pt>
              </c:numCache>
            </c:numRef>
          </c:val>
          <c:extLst>
            <c:ext xmlns:c16="http://schemas.microsoft.com/office/drawing/2014/chart" uri="{C3380CC4-5D6E-409C-BE32-E72D297353CC}">
              <c16:uniqueId val="{00000000-A441-4DFB-B5F8-50C9D505B8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441-4DFB-B5F8-50C9D505B8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3645</c:v>
                </c:pt>
                <c:pt idx="5">
                  <c:v>3418</c:v>
                </c:pt>
                <c:pt idx="8">
                  <c:v>3432</c:v>
                </c:pt>
                <c:pt idx="11">
                  <c:v>3985</c:v>
                </c:pt>
                <c:pt idx="14">
                  <c:v>4042</c:v>
                </c:pt>
              </c:numCache>
            </c:numRef>
          </c:val>
          <c:extLst>
            <c:ext xmlns:c16="http://schemas.microsoft.com/office/drawing/2014/chart" uri="{C3380CC4-5D6E-409C-BE32-E72D297353CC}">
              <c16:uniqueId val="{00000002-A441-4DFB-B5F8-50C9D505B8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41-4DFB-B5F8-50C9D505B8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41-4DFB-B5F8-50C9D505B8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41-4DFB-B5F8-50C9D505B8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729</c:v>
                </c:pt>
                <c:pt idx="3">
                  <c:v>531</c:v>
                </c:pt>
                <c:pt idx="6">
                  <c:v>547</c:v>
                </c:pt>
                <c:pt idx="9">
                  <c:v>664</c:v>
                </c:pt>
                <c:pt idx="12">
                  <c:v>599</c:v>
                </c:pt>
              </c:numCache>
            </c:numRef>
          </c:val>
          <c:extLst>
            <c:ext xmlns:c16="http://schemas.microsoft.com/office/drawing/2014/chart" uri="{C3380CC4-5D6E-409C-BE32-E72D297353CC}">
              <c16:uniqueId val="{00000006-A441-4DFB-B5F8-50C9D505B8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441-4DFB-B5F8-50C9D505B8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878</c:v>
                </c:pt>
                <c:pt idx="3">
                  <c:v>890</c:v>
                </c:pt>
                <c:pt idx="6">
                  <c:v>878</c:v>
                </c:pt>
                <c:pt idx="9">
                  <c:v>961</c:v>
                </c:pt>
                <c:pt idx="12">
                  <c:v>913</c:v>
                </c:pt>
              </c:numCache>
            </c:numRef>
          </c:val>
          <c:extLst>
            <c:ext xmlns:c16="http://schemas.microsoft.com/office/drawing/2014/chart" uri="{C3380CC4-5D6E-409C-BE32-E72D297353CC}">
              <c16:uniqueId val="{00000008-A441-4DFB-B5F8-50C9D505B8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441-4DFB-B5F8-50C9D505B8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3856</c:v>
                </c:pt>
                <c:pt idx="3">
                  <c:v>3737</c:v>
                </c:pt>
                <c:pt idx="6">
                  <c:v>3686</c:v>
                </c:pt>
                <c:pt idx="9">
                  <c:v>3616</c:v>
                </c:pt>
                <c:pt idx="12">
                  <c:v>3376</c:v>
                </c:pt>
              </c:numCache>
            </c:numRef>
          </c:val>
          <c:extLst>
            <c:ext xmlns:c16="http://schemas.microsoft.com/office/drawing/2014/chart" uri="{C3380CC4-5D6E-409C-BE32-E72D297353CC}">
              <c16:uniqueId val="{0000000A-A441-4DFB-B5F8-50C9D505B8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41-4DFB-B5F8-50C9D505B8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785</c:v>
                </c:pt>
                <c:pt idx="1">
                  <c:v>1033</c:v>
                </c:pt>
                <c:pt idx="2">
                  <c:v>1074</c:v>
                </c:pt>
              </c:numCache>
            </c:numRef>
          </c:val>
          <c:extLst>
            <c:ext xmlns:c16="http://schemas.microsoft.com/office/drawing/2014/chart" uri="{C3380CC4-5D6E-409C-BE32-E72D297353CC}">
              <c16:uniqueId val="{00000000-94D0-43B5-86E4-8CAC3976FA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458</c:v>
                </c:pt>
                <c:pt idx="1">
                  <c:v>739</c:v>
                </c:pt>
                <c:pt idx="2">
                  <c:v>689</c:v>
                </c:pt>
              </c:numCache>
            </c:numRef>
          </c:val>
          <c:extLst>
            <c:ext xmlns:c16="http://schemas.microsoft.com/office/drawing/2014/chart" uri="{C3380CC4-5D6E-409C-BE32-E72D297353CC}">
              <c16:uniqueId val="{00000001-94D0-43B5-86E4-8CAC3976FA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1786</c:v>
                </c:pt>
                <c:pt idx="1">
                  <c:v>1856</c:v>
                </c:pt>
                <c:pt idx="2">
                  <c:v>1860</c:v>
                </c:pt>
              </c:numCache>
            </c:numRef>
          </c:val>
          <c:extLst>
            <c:ext xmlns:c16="http://schemas.microsoft.com/office/drawing/2014/chart" uri="{C3380CC4-5D6E-409C-BE32-E72D297353CC}">
              <c16:uniqueId val="{00000002-94D0-43B5-86E4-8CAC3976FA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{CEAAD668-DEFA-4393-95FC-1F637E9C4547}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42D-4CFA-8207-5A784E9048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{CBDC954A-A4F1-478A-A69F-54362568F74D}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2D-4CFA-8207-5A784E9048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{5E27FD1E-6ABE-4ADD-9A99-F7B802AB3555}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2D-4CFA-8207-5A784E9048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{C7021A20-F3BC-4610-9319-B63AE99310A5}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2D-4CFA-8207-5A784E9048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{F7BF30D8-5FF4-468C-847C-60F160614AAA}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2D-4CFA-8207-5A784E9048C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{7A6A2916-0AEF-483E-8CC1-90FDF53D2BD8}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42D-4CFA-8207-5A784E9048C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{C8AA691D-700D-420F-A38C-2A5F14B5E742}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42D-4CFA-8207-5A784E9048C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{55E5D647-36EE-4A26-80F2-7C5060D25334}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42D-4CFA-8207-5A784E9048C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{69267C91-186F-42E1-96CB-50A947C75885}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42D-4CFA-8207-5A784E9048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60.7</c:v>
                </c:pt>
                <c:pt idx="16">
                  <c:v>62.4</c:v>
                </c:pt>
                <c:pt idx="24">
                  <c:v>64.3</c:v>
                </c:pt>
                <c:pt idx="32">
                  <c:v>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42D-4CFA-8207-5A784E9048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{BF9A6153-E1D9-47C9-A30A-CD206D7DD32A}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42D-4CFA-8207-5A784E9048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{973E5206-9BFB-4317-8E17-933EA7DB811F}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2D-4CFA-8207-5A784E9048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{621B1B9A-4E7F-4633-BB77-4E7CE67B187E}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2D-4CFA-8207-5A784E9048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{3F38FE2E-ECB6-412A-91AB-ACD77DF0CEA3}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2D-4CFA-8207-5A784E9048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{39EA45B6-B2F8-4763-AABE-F7B8D40758EF}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2D-4CFA-8207-5A784E9048C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{45E9B198-EB6B-4791-8458-732420468167}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42D-4CFA-8207-5A784E9048C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{A59954EE-D749-4031-909A-ADADB8D8FF55}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42D-4CFA-8207-5A784E9048C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{35B16DC6-3838-431E-989F-816CD6FA5CB1}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42D-4CFA-8207-5A784E9048C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{127D2017-431D-4379-9D34-5819106CF168}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42D-4CFA-8207-5A784E9048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42D-4CFA-8207-5A784E9048C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{83829443-E358-41DE-AA6C-326EA5E56660}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0BE-476B-B3E0-6E5BB6136C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{3285D948-7DD0-4BFE-97CD-2558DFE948FB}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BE-476B-B3E0-6E5BB6136C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{FA457DA6-493B-41D1-A170-2CB9D6C8116A}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BE-476B-B3E0-6E5BB6136C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{5DFF26E5-D895-43EF-AF85-466962DB33F1}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BE-476B-B3E0-6E5BB6136C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{40DF20C6-E051-406A-8810-AF1FBEFC49AE}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BE-476B-B3E0-6E5BB6136CF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{57A7AECA-7670-4E6A-9DAC-F0F0FB52DD1A}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0BE-476B-B3E0-6E5BB6136CF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{83A16158-B35D-4853-BA71-3702A34F1AD1}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0BE-476B-B3E0-6E5BB6136CF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{F692EA35-135B-460D-B295-FAD4017C55C8}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0BE-476B-B3E0-6E5BB6136CF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{C7C3139B-F926-4692-AE69-96184407470A}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0BE-476B-B3E0-6E5BB6136C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2.4</c:v>
                </c:pt>
                <c:pt idx="16">
                  <c:v>2.9</c:v>
                </c:pt>
                <c:pt idx="24">
                  <c:v>4.5</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0BE-476B-B3E0-6E5BB6136C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{24265ED1-94A3-4FBB-97E2-C6C966A8CC8F}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0BE-476B-B3E0-6E5BB6136C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{5545ED2E-53B9-42EF-A1F8-0511795F6F9C}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BE-476B-B3E0-6E5BB6136C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{1A78ACA4-3342-492E-89CF-811FA7926604}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BE-476B-B3E0-6E5BB6136C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{2F807FC1-DF89-4FB8-9CEC-AC8F7E235AD3}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BE-476B-B3E0-6E5BB6136C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{566E527A-CD68-4836-B6DA-E44F0A577413}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BE-476B-B3E0-6E5BB6136CF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{F9197B16-DD46-42CC-9A45-04CF29F4C89C}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0BE-476B-B3E0-6E5BB6136CF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{8BB70594-30DC-497D-BD58-46E3FF0A5070}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0BE-476B-B3E0-6E5BB6136CFD}"/>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{7F5FAB24-0E82-42FC-9C9B-58A5886B3263}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0BE-476B-B3E0-6E5BB6136CFD}"/>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{D8CB8765-1A9B-4A0F-BA79-77DA14C48D88}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0BE-476B-B3E0-6E5BB6136C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0BE-476B-B3E0-6E5BB6136CFD}"/>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2,990
225.11
4,845,692
4,716,749
117,957
2,813,971
3,376,368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人口減少、高齢化比率の上昇により就業者が減少していることや、基幹産業が農業以外にないこと等から類似団体平均を下回っている。今後も行政の効率化に努め、財政の健全化を図る。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経費の削減等に取り組んでいることから、類似団体平均を下回っている。今後も新たな事務事業見直しや効果的な予算執行を進めながら、この水準を維持し、財政の健全化を図っていく。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96731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77830"/>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16298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7783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16298</xdr:rowOff>
    </xdr:from>
    <xdr:to>
      <xdr:col>15</xdr:col>
      <xdr:colOff>82550</xdr:colOff>
      <xdr:row>62</xdr:row>
      <xdr:rowOff>16298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46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62</xdr:row>
      <xdr:rowOff>16298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2152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62458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136948</xdr:rowOff>
    </xdr:from>
    <xdr:to>
      <xdr:col>15</xdr:col>
      <xdr:colOff>133350</xdr:colOff>
      <xdr:row>62</xdr:row>
      <xdr:rowOff>67098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77275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136948</xdr:rowOff>
    </xdr:from>
    <xdr:to>
      <xdr:col>11</xdr:col>
      <xdr:colOff>82550</xdr:colOff>
      <xdr:row>62</xdr:row>
      <xdr:rowOff>67098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77275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[480,354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職員の新陳代謝及び平成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年から令和元年かけて行った事務事業の見直しにより平均値を下回っている。</a:t>
          </a:r>
        </a:p>
        <a:p>
          <a:r>
            <a:rPr kumimoji="1" lang="ja-JP" altLang="en-US" sz="1300">
              <a:latin typeface="ＭＳ Ｐゴシック" panose="020B0600070205080204" pitchFamily="50" charset="-128"/>
              <a:ea typeface="ＭＳ Ｐゴシック" panose="020B0600070205080204" pitchFamily="50" charset="-128"/>
            </a:rPr>
            <a:t>行政サービスとのバランスを考慮しながら財政運営に努める。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114525</xdr:rowOff>
    </xdr:from>
    <xdr:to>
      <xdr:col>23</xdr:col>
      <xdr:colOff>133350</xdr:colOff>
      <xdr:row>82</xdr:row>
      <xdr:rowOff>128132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3425"/>
          <a:ext cx="8382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100149</xdr:rowOff>
    </xdr:from>
    <xdr:to>
      <xdr:col>19</xdr:col>
      <xdr:colOff>133350</xdr:colOff>
      <xdr:row>82</xdr:row>
      <xdr:rowOff>114525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9049"/>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76175</xdr:rowOff>
    </xdr:from>
    <xdr:to>
      <xdr:col>15</xdr:col>
      <xdr:colOff>82550</xdr:colOff>
      <xdr:row>82</xdr:row>
      <xdr:rowOff>100149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5075"/>
          <a:ext cx="889000" cy="2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76175</xdr:rowOff>
    </xdr:from>
    <xdr:to>
      <xdr:col>11</xdr:col>
      <xdr:colOff>31750</xdr:colOff>
      <xdr:row>82</xdr:row>
      <xdr:rowOff>77267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35075"/>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77332</xdr:rowOff>
    </xdr:from>
    <xdr:to>
      <xdr:col>23</xdr:col>
      <xdr:colOff>184150</xdr:colOff>
      <xdr:row>83</xdr:row>
      <xdr:rowOff>7482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93859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63725</xdr:rowOff>
    </xdr:from>
    <xdr:to>
      <xdr:col>19</xdr:col>
      <xdr:colOff>184150</xdr:colOff>
      <xdr:row>82</xdr:row>
      <xdr:rowOff>165325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4052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49349</xdr:rowOff>
    </xdr:from>
    <xdr:to>
      <xdr:col>15</xdr:col>
      <xdr:colOff>133350</xdr:colOff>
      <xdr:row>82</xdr:row>
      <xdr:rowOff>150949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161126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25375</xdr:rowOff>
    </xdr:from>
    <xdr:to>
      <xdr:col>11</xdr:col>
      <xdr:colOff>82550</xdr:colOff>
      <xdr:row>82</xdr:row>
      <xdr:rowOff>126975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137152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5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26467</xdr:rowOff>
    </xdr:from>
    <xdr:to>
      <xdr:col>7</xdr:col>
      <xdr:colOff>31750</xdr:colOff>
      <xdr:row>82</xdr:row>
      <xdr:rowOff>128067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138244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5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類似団体平均、全国市町村平均をともに上回っている。</a:t>
          </a:r>
        </a:p>
        <a:p>
          <a:r>
            <a:rPr kumimoji="1" lang="ja-JP" altLang="en-US" sz="1300">
              <a:latin typeface="ＭＳ Ｐゴシック" panose="020B0600070205080204" pitchFamily="50" charset="-128"/>
              <a:ea typeface="ＭＳ Ｐゴシック" panose="020B0600070205080204" pitchFamily="50" charset="-128"/>
            </a:rPr>
            <a:t>今後においても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を超えないよう毎年見直しを行い、適正な財政運営を図っていく。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130302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8412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130302</xdr:rowOff>
    </xdr:from>
    <xdr:to>
      <xdr:col>77</xdr:col>
      <xdr:colOff>44450</xdr:colOff>
      <xdr:row>88</xdr:row>
      <xdr:rowOff>154432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179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154432</xdr:rowOff>
    </xdr:from>
    <xdr:to>
      <xdr:col>72</xdr:col>
      <xdr:colOff>203200</xdr:colOff>
      <xdr:row>88</xdr:row>
      <xdr:rowOff>159258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420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154432</xdr:rowOff>
    </xdr:from>
    <xdr:to>
      <xdr:col>68</xdr:col>
      <xdr:colOff>152400</xdr:colOff>
      <xdr:row>88</xdr:row>
      <xdr:rowOff>159258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2420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79502</xdr:rowOff>
    </xdr:from>
    <xdr:to>
      <xdr:col>77</xdr:col>
      <xdr:colOff>95250</xdr:colOff>
      <xdr:row>89</xdr:row>
      <xdr:rowOff>9652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165879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5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103632</xdr:rowOff>
    </xdr:from>
    <xdr:to>
      <xdr:col>73</xdr:col>
      <xdr:colOff>44450</xdr:colOff>
      <xdr:row>89</xdr:row>
      <xdr:rowOff>33782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18559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108458</xdr:rowOff>
    </xdr:from>
    <xdr:to>
      <xdr:col>68</xdr:col>
      <xdr:colOff>203200</xdr:colOff>
      <xdr:row>89</xdr:row>
      <xdr:rowOff>38608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23385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103632</xdr:rowOff>
    </xdr:from>
    <xdr:to>
      <xdr:col>64</xdr:col>
      <xdr:colOff>152400</xdr:colOff>
      <xdr:row>89</xdr:row>
      <xdr:rowOff>33782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18559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住民サービスを低下させることなく、バランスを考慮した適正な定員の管理を進める。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9416</xdr:rowOff>
    </xdr:from>
    <xdr:to>
      <xdr:col>81</xdr:col>
      <xdr:colOff>44450</xdr:colOff>
      <xdr:row>61</xdr:row>
      <xdr:rowOff>24584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67866"/>
          <a:ext cx="8382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146739</xdr:rowOff>
    </xdr:from>
    <xdr:to>
      <xdr:col>77</xdr:col>
      <xdr:colOff>44450</xdr:colOff>
      <xdr:row>61</xdr:row>
      <xdr:rowOff>9416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33739"/>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142948</xdr:rowOff>
    </xdr:from>
    <xdr:to>
      <xdr:col>72</xdr:col>
      <xdr:colOff>203200</xdr:colOff>
      <xdr:row>60</xdr:row>
      <xdr:rowOff>146739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9948"/>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120197</xdr:rowOff>
    </xdr:from>
    <xdr:to>
      <xdr:col>68</xdr:col>
      <xdr:colOff>152400</xdr:colOff>
      <xdr:row>60</xdr:row>
      <xdr:rowOff>142948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07197"/>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145234</xdr:rowOff>
    </xdr:from>
    <xdr:to>
      <xdr:col>81</xdr:col>
      <xdr:colOff>95250</xdr:colOff>
      <xdr:row>61</xdr:row>
      <xdr:rowOff>75384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117311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0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130066</xdr:rowOff>
    </xdr:from>
    <xdr:to>
      <xdr:col>77</xdr:col>
      <xdr:colOff>95250</xdr:colOff>
      <xdr:row>61</xdr:row>
      <xdr:rowOff>60216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44993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03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95939</xdr:rowOff>
    </xdr:from>
    <xdr:to>
      <xdr:col>73</xdr:col>
      <xdr:colOff>44450</xdr:colOff>
      <xdr:row>61</xdr:row>
      <xdr:rowOff>26089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10866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92148</xdr:rowOff>
    </xdr:from>
    <xdr:to>
      <xdr:col>68</xdr:col>
      <xdr:colOff>203200</xdr:colOff>
      <xdr:row>61</xdr:row>
      <xdr:rowOff>22298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6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69397</xdr:rowOff>
    </xdr:from>
    <xdr:to>
      <xdr:col>64</xdr:col>
      <xdr:colOff>152400</xdr:colOff>
      <xdr:row>60</xdr:row>
      <xdr:rowOff>170997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155774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4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辺地対策事業債、過疎対策事業債、緊急自然災害防止対策事業債等の交付税補てん率が高い地方債を活用しているため、類似団体平均を下回っている。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今後も借入と償還のバランスを取りながら、この水準を維持できるよう健全な財政運営に努める。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41</xdr:row>
      <xdr:rowOff>3810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4478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86783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160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129540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89323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356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将来負担額より充当可能財源が多いため比率が算定されない。</a:t>
          </a:r>
        </a:p>
        <a:p>
          <a:r>
            <a:rPr kumimoji="1" lang="ja-JP" altLang="en-US" sz="1300">
              <a:latin typeface="ＭＳ Ｐゴシック" panose="020B0600070205080204" pitchFamily="50" charset="-128"/>
              <a:ea typeface="ＭＳ Ｐゴシック" panose="020B0600070205080204" pitchFamily="50" charset="-128"/>
            </a:rPr>
            <a:t>今後もこの水準を維持し、健全な財政運営に努める。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2,990
225.11
4,845,692
4,716,749
117,957
2,813,971
3,376,368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職員の新陳代謝により平均値を下回っている。</a:t>
          </a:r>
        </a:p>
        <a:p>
          <a:r>
            <a:rPr kumimoji="1" lang="ja-JP" altLang="en-US" sz="1300">
              <a:latin typeface="ＭＳ Ｐゴシック" panose="020B0600070205080204" pitchFamily="50" charset="-128"/>
              <a:ea typeface="ＭＳ Ｐゴシック" panose="020B0600070205080204" pitchFamily="50" charset="-128"/>
            </a:rPr>
            <a:t>行政サービスの低下を招かないようバランスを考慮しながら適正な定員管理を行っていく。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施設の維持管理費用の増加により類似団体平均を上回っている。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維持に係る経費の平準化や施設の統合、解体等による削減に努める。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61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78994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61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93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43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少子高齢化により育児や教育への支出が減少し、高齢化に対しては委託事業（物件費）で給付しているため扶助費が低い傾向にある。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54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施設の老朽化が進み維持補修費が増加しており、今後さらに増加していくことが見込まれる。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公共施設総合管理計画や個別施設計画に基づき、施設の統合、解体当を検討し、削減に努める。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52705</xdr:rowOff>
    </xdr:from>
    <xdr:to>
      <xdr:col>82</xdr:col>
      <xdr:colOff>107950</xdr:colOff>
      <xdr:row>56</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482455"/>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52705</xdr:rowOff>
    </xdr:from>
    <xdr:to>
      <xdr:col>78</xdr:col>
      <xdr:colOff>69850</xdr:colOff>
      <xdr:row>56</xdr:row>
      <xdr:rowOff>64135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6539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52705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13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xdr:rowOff>
    </xdr:from>
    <xdr:to>
      <xdr:col>82</xdr:col>
      <xdr:colOff>158750</xdr:colOff>
      <xdr:row>55</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7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xdr:rowOff>
    </xdr:from>
    <xdr:to>
      <xdr:col>78</xdr:col>
      <xdr:colOff>120650</xdr:colOff>
      <xdr:row>56</xdr:row>
      <xdr:rowOff>114935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125112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xdr:rowOff>
    </xdr:from>
    <xdr:to>
      <xdr:col>74</xdr:col>
      <xdr:colOff>31750</xdr:colOff>
      <xdr:row>56</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113682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7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年度以降増加傾向にある。</a:t>
          </a:r>
        </a:p>
        <a:p>
          <a:r>
            <a:rPr kumimoji="1" lang="ja-JP" altLang="en-US" sz="1300">
              <a:latin typeface="ＭＳ Ｐゴシック" panose="020B0600070205080204" pitchFamily="50" charset="-128"/>
              <a:ea typeface="ＭＳ Ｐゴシック" panose="020B0600070205080204" pitchFamily="50" charset="-128"/>
            </a:rPr>
            <a:t>補助金等を交付する事業について適正な事業かどうかを見極め、必要性の低い事業の見直しや廃止を検討し、抑制に努める。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729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129286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78994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78994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58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借入と償還のバランスを考慮し、今後もこの水準を維持する。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77</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19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130811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19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130811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49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22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今後経年劣化による更新期を迎える施設の維持補修費の増大が見込まれるため、公共施設管理計画等を基に行政サービスのバランスを考慮しながら適正な財政運営を進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73661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181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241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77</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1610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22861</xdr:rowOff>
    </xdr:from>
    <xdr:to>
      <xdr:col>82</xdr:col>
      <xdr:colOff>158750</xdr:colOff>
      <xdr:row>77</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39388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20337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87789</xdr:rowOff>
    </xdr:from>
    <xdr:to>
      <xdr:col>29</xdr:col>
      <xdr:colOff>127000</xdr:colOff>
      <xdr:row>18</xdr:row>
      <xdr:rowOff>89618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21514"/>
          <a:ext cx="6477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87789</xdr:rowOff>
    </xdr:from>
    <xdr:to>
      <xdr:col>26</xdr:col>
      <xdr:colOff>50800</xdr:colOff>
      <xdr:row>19</xdr:row>
      <xdr:rowOff>54688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21514"/>
          <a:ext cx="698500" cy="13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54688</xdr:rowOff>
    </xdr:from>
    <xdr:to>
      <xdr:col>22</xdr:col>
      <xdr:colOff>114300</xdr:colOff>
      <xdr:row>19</xdr:row>
      <xdr:rowOff>75902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59863"/>
          <a:ext cx="6985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75902</xdr:rowOff>
    </xdr:from>
    <xdr:to>
      <xdr:col>18</xdr:col>
      <xdr:colOff>177800</xdr:colOff>
      <xdr:row>19</xdr:row>
      <xdr:rowOff>76014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81077"/>
          <a:ext cx="698500" cy="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38818</xdr:rowOff>
    </xdr:from>
    <xdr:to>
      <xdr:col>29</xdr:col>
      <xdr:colOff>177800</xdr:colOff>
      <xdr:row>18</xdr:row>
      <xdr:rowOff>140418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72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55345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36989</xdr:rowOff>
    </xdr:from>
    <xdr:to>
      <xdr:col>26</xdr:col>
      <xdr:colOff>101600</xdr:colOff>
      <xdr:row>18</xdr:row>
      <xdr:rowOff>138589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7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148766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3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3888</xdr:rowOff>
    </xdr:from>
    <xdr:to>
      <xdr:col>22</xdr:col>
      <xdr:colOff>165100</xdr:colOff>
      <xdr:row>19</xdr:row>
      <xdr:rowOff>105488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09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90265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9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25102</xdr:rowOff>
    </xdr:from>
    <xdr:to>
      <xdr:col>19</xdr:col>
      <xdr:colOff>38100</xdr:colOff>
      <xdr:row>19</xdr:row>
      <xdr:rowOff>126702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30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111479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1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25214</xdr:rowOff>
    </xdr:from>
    <xdr:to>
      <xdr:col>15</xdr:col>
      <xdr:colOff>101600</xdr:colOff>
      <xdr:row>19</xdr:row>
      <xdr:rowOff>126814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30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136991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9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107486</xdr:rowOff>
    </xdr:from>
    <xdr:to>
      <xdr:col>29</xdr:col>
      <xdr:colOff>127000</xdr:colOff>
      <xdr:row>37</xdr:row>
      <xdr:rowOff>156083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32186"/>
          <a:ext cx="647700" cy="48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156083</xdr:rowOff>
    </xdr:from>
    <xdr:to>
      <xdr:col>26</xdr:col>
      <xdr:colOff>50800</xdr:colOff>
      <xdr:row>37</xdr:row>
      <xdr:rowOff>210562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80783"/>
          <a:ext cx="698500" cy="5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210562</xdr:rowOff>
    </xdr:from>
    <xdr:to>
      <xdr:col>22</xdr:col>
      <xdr:colOff>114300</xdr:colOff>
      <xdr:row>37</xdr:row>
      <xdr:rowOff>243015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35262"/>
          <a:ext cx="698500" cy="3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243015</xdr:rowOff>
    </xdr:from>
    <xdr:to>
      <xdr:col>18</xdr:col>
      <xdr:colOff>177800</xdr:colOff>
      <xdr:row>37</xdr:row>
      <xdr:rowOff>335236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67715"/>
          <a:ext cx="698500" cy="9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56686</xdr:rowOff>
    </xdr:from>
    <xdr:to>
      <xdr:col>29</xdr:col>
      <xdr:colOff>177800</xdr:colOff>
      <xdr:row>37</xdr:row>
      <xdr:rowOff>158286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8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28763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105283</xdr:rowOff>
    </xdr:from>
    <xdr:to>
      <xdr:col>26</xdr:col>
      <xdr:colOff>101600</xdr:colOff>
      <xdr:row>37</xdr:row>
      <xdr:rowOff>206883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2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191660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1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159762</xdr:rowOff>
    </xdr:from>
    <xdr:to>
      <xdr:col>22</xdr:col>
      <xdr:colOff>165100</xdr:colOff>
      <xdr:row>37</xdr:row>
      <xdr:rowOff>261362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84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246139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7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192215</xdr:rowOff>
    </xdr:from>
    <xdr:to>
      <xdr:col>19</xdr:col>
      <xdr:colOff>38100</xdr:colOff>
      <xdr:row>37</xdr:row>
      <xdr:rowOff>293815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1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278592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284436</xdr:rowOff>
    </xdr:from>
    <xdr:to>
      <xdr:col>15</xdr:col>
      <xdr:colOff>101600</xdr:colOff>
      <xdr:row>38</xdr:row>
      <xdr:rowOff>43136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40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27913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9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2,990
225.11
4,845,692
4,716,749
117,957
2,813,971
3,376,368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104896</xdr:rowOff>
    </xdr:from>
    <xdr:to>
      <xdr:col>24</xdr:col>
      <xdr:colOff>63500</xdr:colOff>
      <xdr:row>36</xdr:row>
      <xdr:rowOff>120642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77096"/>
          <a:ext cx="8382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120642</xdr:rowOff>
    </xdr:from>
    <xdr:to>
      <xdr:col>19</xdr:col>
      <xdr:colOff>177800</xdr:colOff>
      <xdr:row>36</xdr:row>
      <xdr:rowOff>153603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92842"/>
          <a:ext cx="889000" cy="3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153603</xdr:rowOff>
    </xdr:from>
    <xdr:to>
      <xdr:col>15</xdr:col>
      <xdr:colOff>50800</xdr:colOff>
      <xdr:row>37</xdr:row>
      <xdr:rowOff>33744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25803"/>
          <a:ext cx="889000" cy="5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33744</xdr:rowOff>
    </xdr:from>
    <xdr:to>
      <xdr:col>10</xdr:col>
      <xdr:colOff>114300</xdr:colOff>
      <xdr:row>37</xdr:row>
      <xdr:rowOff>36123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7394"/>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54096</xdr:rowOff>
    </xdr:from>
    <xdr:to>
      <xdr:col>24</xdr:col>
      <xdr:colOff>114300</xdr:colOff>
      <xdr:row>36</xdr:row>
      <xdr:rowOff>155696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32523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0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69842</xdr:rowOff>
    </xdr:from>
    <xdr:to>
      <xdr:col>20</xdr:col>
      <xdr:colOff>38100</xdr:colOff>
      <xdr:row>36</xdr:row>
      <xdr:rowOff>171442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162569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3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102803</xdr:rowOff>
    </xdr:from>
    <xdr:to>
      <xdr:col>15</xdr:col>
      <xdr:colOff>101600</xdr:colOff>
      <xdr:row>37</xdr:row>
      <xdr:rowOff>32953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24080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6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154394</xdr:rowOff>
    </xdr:from>
    <xdr:to>
      <xdr:col>10</xdr:col>
      <xdr:colOff>165100</xdr:colOff>
      <xdr:row>37</xdr:row>
      <xdr:rowOff>84544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75671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156773</xdr:rowOff>
    </xdr:from>
    <xdr:to>
      <xdr:col>6</xdr:col>
      <xdr:colOff>38100</xdr:colOff>
      <xdr:row>37</xdr:row>
      <xdr:rowOff>86923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78050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44536</xdr:rowOff>
    </xdr:from>
    <xdr:to>
      <xdr:col>24</xdr:col>
      <xdr:colOff>63500</xdr:colOff>
      <xdr:row>58</xdr:row>
      <xdr:rowOff>57859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88636"/>
          <a:ext cx="8382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57859</xdr:rowOff>
    </xdr:from>
    <xdr:to>
      <xdr:col>19</xdr:col>
      <xdr:colOff>177800</xdr:colOff>
      <xdr:row>58</xdr:row>
      <xdr:rowOff>64980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1959"/>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51335</xdr:rowOff>
    </xdr:from>
    <xdr:to>
      <xdr:col>15</xdr:col>
      <xdr:colOff>50800</xdr:colOff>
      <xdr:row>58</xdr:row>
      <xdr:rowOff>64980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95435"/>
          <a:ext cx="889000" cy="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50220</xdr:rowOff>
    </xdr:from>
    <xdr:to>
      <xdr:col>10</xdr:col>
      <xdr:colOff>114300</xdr:colOff>
      <xdr:row>58</xdr:row>
      <xdr:rowOff>51335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94320"/>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165186</xdr:rowOff>
    </xdr:from>
    <xdr:to>
      <xdr:col>24</xdr:col>
      <xdr:colOff>114300</xdr:colOff>
      <xdr:row>58</xdr:row>
      <xdr:rowOff>95336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143613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7059</xdr:rowOff>
    </xdr:from>
    <xdr:to>
      <xdr:col>20</xdr:col>
      <xdr:colOff>38100</xdr:colOff>
      <xdr:row>58</xdr:row>
      <xdr:rowOff>108659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99786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14180</xdr:rowOff>
    </xdr:from>
    <xdr:to>
      <xdr:col>15</xdr:col>
      <xdr:colOff>101600</xdr:colOff>
      <xdr:row>58</xdr:row>
      <xdr:rowOff>115780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106907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5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535</xdr:rowOff>
    </xdr:from>
    <xdr:to>
      <xdr:col>10</xdr:col>
      <xdr:colOff>165100</xdr:colOff>
      <xdr:row>58</xdr:row>
      <xdr:rowOff>102135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93262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170870</xdr:rowOff>
    </xdr:from>
    <xdr:to>
      <xdr:col>6</xdr:col>
      <xdr:colOff>38100</xdr:colOff>
      <xdr:row>58</xdr:row>
      <xdr:rowOff>101020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92147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3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89722</xdr:rowOff>
    </xdr:from>
    <xdr:to>
      <xdr:col>24</xdr:col>
      <xdr:colOff>63500</xdr:colOff>
      <xdr:row>76</xdr:row>
      <xdr:rowOff>103130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19922"/>
          <a:ext cx="838200" cy="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98724</xdr:rowOff>
    </xdr:from>
    <xdr:to>
      <xdr:col>19</xdr:col>
      <xdr:colOff>177800</xdr:colOff>
      <xdr:row>76</xdr:row>
      <xdr:rowOff>103130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28924"/>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98724</xdr:rowOff>
    </xdr:from>
    <xdr:to>
      <xdr:col>15</xdr:col>
      <xdr:colOff>50800</xdr:colOff>
      <xdr:row>76</xdr:row>
      <xdr:rowOff>169943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28924"/>
          <a:ext cx="889000" cy="7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169943</xdr:rowOff>
    </xdr:from>
    <xdr:to>
      <xdr:col>10</xdr:col>
      <xdr:colOff>114300</xdr:colOff>
      <xdr:row>76</xdr:row>
      <xdr:rowOff>170321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00143"/>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38922</xdr:rowOff>
    </xdr:from>
    <xdr:to>
      <xdr:col>24</xdr:col>
      <xdr:colOff>114300</xdr:colOff>
      <xdr:row>76</xdr:row>
      <xdr:rowOff>140522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61799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2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52330</xdr:rowOff>
    </xdr:from>
    <xdr:to>
      <xdr:col>20</xdr:col>
      <xdr:colOff>38100</xdr:colOff>
      <xdr:row>76</xdr:row>
      <xdr:rowOff>153930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170456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5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47924</xdr:rowOff>
    </xdr:from>
    <xdr:to>
      <xdr:col>15</xdr:col>
      <xdr:colOff>101600</xdr:colOff>
      <xdr:row>76</xdr:row>
      <xdr:rowOff>149524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166050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119143</xdr:rowOff>
    </xdr:from>
    <xdr:to>
      <xdr:col>10</xdr:col>
      <xdr:colOff>165100</xdr:colOff>
      <xdr:row>77</xdr:row>
      <xdr:rowOff>49293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65821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119521</xdr:rowOff>
    </xdr:from>
    <xdr:to>
      <xdr:col>6</xdr:col>
      <xdr:colOff>38100</xdr:colOff>
      <xdr:row>77</xdr:row>
      <xdr:rowOff>49671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66198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110699</xdr:rowOff>
    </xdr:from>
    <xdr:to>
      <xdr:col>24</xdr:col>
      <xdr:colOff>63500</xdr:colOff>
      <xdr:row>96</xdr:row>
      <xdr:rowOff>17742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98449"/>
          <a:ext cx="838200" cy="7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110699</xdr:rowOff>
    </xdr:from>
    <xdr:to>
      <xdr:col>19</xdr:col>
      <xdr:colOff>177800</xdr:colOff>
      <xdr:row>96</xdr:row>
      <xdr:rowOff>167956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98449"/>
          <a:ext cx="889000" cy="2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167956</xdr:rowOff>
    </xdr:from>
    <xdr:to>
      <xdr:col>15</xdr:col>
      <xdr:colOff>50800</xdr:colOff>
      <xdr:row>97</xdr:row>
      <xdr:rowOff>16461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27156"/>
          <a:ext cx="889000" cy="1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9939</xdr:rowOff>
    </xdr:from>
    <xdr:to>
      <xdr:col>10</xdr:col>
      <xdr:colOff>114300</xdr:colOff>
      <xdr:row>97</xdr:row>
      <xdr:rowOff>16461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40589"/>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138392</xdr:rowOff>
    </xdr:from>
    <xdr:to>
      <xdr:col>24</xdr:col>
      <xdr:colOff>114300</xdr:colOff>
      <xdr:row>96</xdr:row>
      <xdr:rowOff>68542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116819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59899</xdr:rowOff>
    </xdr:from>
    <xdr:to>
      <xdr:col>20</xdr:col>
      <xdr:colOff>38100</xdr:colOff>
      <xdr:row>95</xdr:row>
      <xdr:rowOff>161499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152626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117156</xdr:rowOff>
    </xdr:from>
    <xdr:to>
      <xdr:col>15</xdr:col>
      <xdr:colOff>101600</xdr:colOff>
      <xdr:row>97</xdr:row>
      <xdr:rowOff>47306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38433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137111</xdr:rowOff>
    </xdr:from>
    <xdr:to>
      <xdr:col>10</xdr:col>
      <xdr:colOff>165100</xdr:colOff>
      <xdr:row>97</xdr:row>
      <xdr:rowOff>67261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58388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130589</xdr:rowOff>
    </xdr:from>
    <xdr:to>
      <xdr:col>6</xdr:col>
      <xdr:colOff>38100</xdr:colOff>
      <xdr:row>97</xdr:row>
      <xdr:rowOff>60739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130653</xdr:rowOff>
    </xdr:from>
    <xdr:to>
      <xdr:col>55</xdr:col>
      <xdr:colOff>0</xdr:colOff>
      <xdr:row>36</xdr:row>
      <xdr:rowOff>33317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31403"/>
          <a:ext cx="8382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33936</xdr:rowOff>
    </xdr:from>
    <xdr:to>
      <xdr:col>50</xdr:col>
      <xdr:colOff>114300</xdr:colOff>
      <xdr:row>36</xdr:row>
      <xdr:rowOff>33317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863236"/>
          <a:ext cx="889000" cy="3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33936</xdr:rowOff>
    </xdr:from>
    <xdr:to>
      <xdr:col>45</xdr:col>
      <xdr:colOff>177800</xdr:colOff>
      <xdr:row>35</xdr:row>
      <xdr:rowOff>56320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863236"/>
          <a:ext cx="889000" cy="19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56320</xdr:rowOff>
    </xdr:from>
    <xdr:to>
      <xdr:col>41</xdr:col>
      <xdr:colOff>50800</xdr:colOff>
      <xdr:row>35</xdr:row>
      <xdr:rowOff>165212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57070"/>
          <a:ext cx="889000" cy="10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79853</xdr:rowOff>
    </xdr:from>
    <xdr:to>
      <xdr:col>55</xdr:col>
      <xdr:colOff>50800</xdr:colOff>
      <xdr:row>36</xdr:row>
      <xdr:rowOff>10003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102730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153967</xdr:rowOff>
    </xdr:from>
    <xdr:to>
      <xdr:col>50</xdr:col>
      <xdr:colOff>165100</xdr:colOff>
      <xdr:row>36</xdr:row>
      <xdr:rowOff>84117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100644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154586</xdr:rowOff>
    </xdr:from>
    <xdr:to>
      <xdr:col>46</xdr:col>
      <xdr:colOff>38100</xdr:colOff>
      <xdr:row>34</xdr:row>
      <xdr:rowOff>84736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101263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8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5520</xdr:rowOff>
    </xdr:from>
    <xdr:to>
      <xdr:col>41</xdr:col>
      <xdr:colOff>101600</xdr:colOff>
      <xdr:row>35</xdr:row>
      <xdr:rowOff>107120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123647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8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114412</xdr:rowOff>
    </xdr:from>
    <xdr:to>
      <xdr:col>36</xdr:col>
      <xdr:colOff>165100</xdr:colOff>
      <xdr:row>36</xdr:row>
      <xdr:rowOff>44562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61089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52267</xdr:rowOff>
    </xdr:from>
    <xdr:to>
      <xdr:col>55</xdr:col>
      <xdr:colOff>0</xdr:colOff>
      <xdr:row>57</xdr:row>
      <xdr:rowOff>76646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24917"/>
          <a:ext cx="8382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55317</xdr:rowOff>
    </xdr:from>
    <xdr:to>
      <xdr:col>50</xdr:col>
      <xdr:colOff>114300</xdr:colOff>
      <xdr:row>57</xdr:row>
      <xdr:rowOff>76646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27967"/>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55317</xdr:rowOff>
    </xdr:from>
    <xdr:to>
      <xdr:col>45</xdr:col>
      <xdr:colOff>177800</xdr:colOff>
      <xdr:row>57</xdr:row>
      <xdr:rowOff>91902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27967"/>
          <a:ext cx="889000" cy="3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87889</xdr:rowOff>
    </xdr:from>
    <xdr:to>
      <xdr:col>41</xdr:col>
      <xdr:colOff>50800</xdr:colOff>
      <xdr:row>57</xdr:row>
      <xdr:rowOff>91902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60539"/>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1467</xdr:rowOff>
    </xdr:from>
    <xdr:to>
      <xdr:col>55</xdr:col>
      <xdr:colOff>50800</xdr:colOff>
      <xdr:row>57</xdr:row>
      <xdr:rowOff>103067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151344</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25846</xdr:rowOff>
    </xdr:from>
    <xdr:to>
      <xdr:col>50</xdr:col>
      <xdr:colOff>165100</xdr:colOff>
      <xdr:row>57</xdr:row>
      <xdr:rowOff>127446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118573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9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4517</xdr:rowOff>
    </xdr:from>
    <xdr:to>
      <xdr:col>46</xdr:col>
      <xdr:colOff>38100</xdr:colOff>
      <xdr:row>57</xdr:row>
      <xdr:rowOff>106117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97244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6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41102</xdr:rowOff>
    </xdr:from>
    <xdr:to>
      <xdr:col>41</xdr:col>
      <xdr:colOff>101600</xdr:colOff>
      <xdr:row>57</xdr:row>
      <xdr:rowOff>142702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133829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37089</xdr:rowOff>
    </xdr:from>
    <xdr:to>
      <xdr:col>36</xdr:col>
      <xdr:colOff>165100</xdr:colOff>
      <xdr:row>57</xdr:row>
      <xdr:rowOff>138689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129816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0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521</xdr:rowOff>
    </xdr:from>
    <xdr:to>
      <xdr:col>55</xdr:col>
      <xdr:colOff>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73621"/>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166856</xdr:rowOff>
    </xdr:from>
    <xdr:to>
      <xdr:col>50</xdr:col>
      <xdr:colOff>114300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68506"/>
          <a:ext cx="8890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166129</xdr:rowOff>
    </xdr:from>
    <xdr:to>
      <xdr:col>45</xdr:col>
      <xdr:colOff>177800</xdr:colOff>
      <xdr:row>77</xdr:row>
      <xdr:rowOff>166856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67779"/>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166129</xdr:rowOff>
    </xdr:from>
    <xdr:to>
      <xdr:col>41</xdr:col>
      <xdr:colOff>50800</xdr:colOff>
      <xdr:row>78</xdr:row>
      <xdr:rowOff>3665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67779"/>
          <a:ext cx="889000" cy="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121171</xdr:rowOff>
    </xdr:from>
    <xdr:to>
      <xdr:col>55</xdr:col>
      <xdr:colOff>50800</xdr:colOff>
      <xdr:row>78</xdr:row>
      <xdr:rowOff>51321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116056</xdr:rowOff>
    </xdr:from>
    <xdr:to>
      <xdr:col>46</xdr:col>
      <xdr:colOff>38100</xdr:colOff>
      <xdr:row>78</xdr:row>
      <xdr:rowOff>46206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37333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1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115329</xdr:rowOff>
    </xdr:from>
    <xdr:to>
      <xdr:col>41</xdr:col>
      <xdr:colOff>101600</xdr:colOff>
      <xdr:row>78</xdr:row>
      <xdr:rowOff>45479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36606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124315</xdr:rowOff>
    </xdr:from>
    <xdr:to>
      <xdr:col>36</xdr:col>
      <xdr:colOff>165100</xdr:colOff>
      <xdr:row>78</xdr:row>
      <xdr:rowOff>54465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45592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2853</xdr:rowOff>
    </xdr:from>
    <xdr:to>
      <xdr:col>55</xdr:col>
      <xdr:colOff>0</xdr:colOff>
      <xdr:row>97</xdr:row>
      <xdr:rowOff>2902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633503"/>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2853</xdr:rowOff>
    </xdr:from>
    <xdr:to>
      <xdr:col>50</xdr:col>
      <xdr:colOff>114300</xdr:colOff>
      <xdr:row>97</xdr:row>
      <xdr:rowOff>52806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633503"/>
          <a:ext cx="889000" cy="4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52806</xdr:rowOff>
    </xdr:from>
    <xdr:to>
      <xdr:col>45</xdr:col>
      <xdr:colOff>177800</xdr:colOff>
      <xdr:row>97</xdr:row>
      <xdr:rowOff>166078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83456"/>
          <a:ext cx="889000" cy="1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160826</xdr:rowOff>
    </xdr:from>
    <xdr:to>
      <xdr:col>41</xdr:col>
      <xdr:colOff>50800</xdr:colOff>
      <xdr:row>97</xdr:row>
      <xdr:rowOff>166078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791476"/>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123552</xdr:rowOff>
    </xdr:from>
    <xdr:to>
      <xdr:col>55</xdr:col>
      <xdr:colOff>50800</xdr:colOff>
      <xdr:row>97</xdr:row>
      <xdr:rowOff>53702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146429</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3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123503</xdr:rowOff>
    </xdr:from>
    <xdr:to>
      <xdr:col>50</xdr:col>
      <xdr:colOff>165100</xdr:colOff>
      <xdr:row>97</xdr:row>
      <xdr:rowOff>53653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5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70180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5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2006</xdr:rowOff>
    </xdr:from>
    <xdr:to>
      <xdr:col>46</xdr:col>
      <xdr:colOff>38100</xdr:colOff>
      <xdr:row>97</xdr:row>
      <xdr:rowOff>103606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94733</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2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115278</xdr:rowOff>
    </xdr:from>
    <xdr:to>
      <xdr:col>41</xdr:col>
      <xdr:colOff>101600</xdr:colOff>
      <xdr:row>98</xdr:row>
      <xdr:rowOff>45428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36555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3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110026</xdr:rowOff>
    </xdr:from>
    <xdr:to>
      <xdr:col>36</xdr:col>
      <xdr:colOff>165100</xdr:colOff>
      <xdr:row>98</xdr:row>
      <xdr:rowOff>40176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31303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8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29135</xdr:rowOff>
    </xdr:from>
    <xdr:to>
      <xdr:col>85</xdr:col>
      <xdr:colOff>127000</xdr:colOff>
      <xdr:row>39</xdr:row>
      <xdr:rowOff>32043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15685"/>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32043</xdr:rowOff>
    </xdr:from>
    <xdr:to>
      <xdr:col>81</xdr:col>
      <xdr:colOff>50800</xdr:colOff>
      <xdr:row>39</xdr:row>
      <xdr:rowOff>36285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18593"/>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24684</xdr:rowOff>
    </xdr:from>
    <xdr:to>
      <xdr:col>76</xdr:col>
      <xdr:colOff>114300</xdr:colOff>
      <xdr:row>39</xdr:row>
      <xdr:rowOff>36285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11234"/>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152781</xdr:rowOff>
    </xdr:from>
    <xdr:to>
      <xdr:col>71</xdr:col>
      <xdr:colOff>177800</xdr:colOff>
      <xdr:row>39</xdr:row>
      <xdr:rowOff>24684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67881"/>
          <a:ext cx="889000" cy="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149785</xdr:rowOff>
    </xdr:from>
    <xdr:to>
      <xdr:col>85</xdr:col>
      <xdr:colOff>177800</xdr:colOff>
      <xdr:row>39</xdr:row>
      <xdr:rowOff>79935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152693</xdr:rowOff>
    </xdr:from>
    <xdr:to>
      <xdr:col>81</xdr:col>
      <xdr:colOff>101600</xdr:colOff>
      <xdr:row>39</xdr:row>
      <xdr:rowOff>82843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73970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6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156935</xdr:rowOff>
    </xdr:from>
    <xdr:to>
      <xdr:col>76</xdr:col>
      <xdr:colOff>165100</xdr:colOff>
      <xdr:row>39</xdr:row>
      <xdr:rowOff>87085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78212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145334</xdr:rowOff>
    </xdr:from>
    <xdr:to>
      <xdr:col>72</xdr:col>
      <xdr:colOff>38100</xdr:colOff>
      <xdr:row>39</xdr:row>
      <xdr:rowOff>75484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66611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7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101981</xdr:rowOff>
    </xdr:from>
    <xdr:to>
      <xdr:col>67</xdr:col>
      <xdr:colOff>101600</xdr:colOff>
      <xdr:row>39</xdr:row>
      <xdr:rowOff>32131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48659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52312</xdr:rowOff>
    </xdr:from>
    <xdr:to>
      <xdr:col>85</xdr:col>
      <xdr:colOff>127000</xdr:colOff>
      <xdr:row>77</xdr:row>
      <xdr:rowOff>88919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53962"/>
          <a:ext cx="838200" cy="3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88919</xdr:rowOff>
    </xdr:from>
    <xdr:to>
      <xdr:col>81</xdr:col>
      <xdr:colOff>50800</xdr:colOff>
      <xdr:row>77</xdr:row>
      <xdr:rowOff>104908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90569"/>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104908</xdr:rowOff>
    </xdr:from>
    <xdr:to>
      <xdr:col>76</xdr:col>
      <xdr:colOff>114300</xdr:colOff>
      <xdr:row>77</xdr:row>
      <xdr:rowOff>119428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06558"/>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119428</xdr:rowOff>
    </xdr:from>
    <xdr:to>
      <xdr:col>71</xdr:col>
      <xdr:colOff>177800</xdr:colOff>
      <xdr:row>77</xdr:row>
      <xdr:rowOff>135879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21078"/>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1512</xdr:rowOff>
    </xdr:from>
    <xdr:to>
      <xdr:col>85</xdr:col>
      <xdr:colOff>177800</xdr:colOff>
      <xdr:row>77</xdr:row>
      <xdr:rowOff>103112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24389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5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38119</xdr:rowOff>
    </xdr:from>
    <xdr:to>
      <xdr:col>81</xdr:col>
      <xdr:colOff>101600</xdr:colOff>
      <xdr:row>77</xdr:row>
      <xdr:rowOff>139719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130846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33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54108</xdr:rowOff>
    </xdr:from>
    <xdr:to>
      <xdr:col>76</xdr:col>
      <xdr:colOff>165100</xdr:colOff>
      <xdr:row>77</xdr:row>
      <xdr:rowOff>155708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146835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68628</xdr:rowOff>
    </xdr:from>
    <xdr:to>
      <xdr:col>72</xdr:col>
      <xdr:colOff>38100</xdr:colOff>
      <xdr:row>77</xdr:row>
      <xdr:rowOff>170228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161355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36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85079</xdr:rowOff>
    </xdr:from>
    <xdr:to>
      <xdr:col>67</xdr:col>
      <xdr:colOff>101600</xdr:colOff>
      <xdr:row>78</xdr:row>
      <xdr:rowOff>15229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6356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7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126330</xdr:rowOff>
    </xdr:from>
    <xdr:to>
      <xdr:col>85</xdr:col>
      <xdr:colOff>127000</xdr:colOff>
      <xdr:row>98</xdr:row>
      <xdr:rowOff>94704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56980"/>
          <a:ext cx="838200" cy="1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126330</xdr:rowOff>
    </xdr:from>
    <xdr:to>
      <xdr:col>81</xdr:col>
      <xdr:colOff>50800</xdr:colOff>
      <xdr:row>98</xdr:row>
      <xdr:rowOff>120397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56980"/>
          <a:ext cx="889000" cy="1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111773</xdr:rowOff>
    </xdr:from>
    <xdr:to>
      <xdr:col>76</xdr:col>
      <xdr:colOff>114300</xdr:colOff>
      <xdr:row>98</xdr:row>
      <xdr:rowOff>120397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13873"/>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106521</xdr:rowOff>
    </xdr:from>
    <xdr:to>
      <xdr:col>71</xdr:col>
      <xdr:colOff>177800</xdr:colOff>
      <xdr:row>98</xdr:row>
      <xdr:rowOff>111773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8621"/>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43904</xdr:rowOff>
    </xdr:from>
    <xdr:to>
      <xdr:col>85</xdr:col>
      <xdr:colOff>177800</xdr:colOff>
      <xdr:row>98</xdr:row>
      <xdr:rowOff>145504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75530</xdr:rowOff>
    </xdr:from>
    <xdr:to>
      <xdr:col>81</xdr:col>
      <xdr:colOff>101600</xdr:colOff>
      <xdr:row>98</xdr:row>
      <xdr:rowOff>5680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0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22207</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8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69597</xdr:rowOff>
    </xdr:from>
    <xdr:to>
      <xdr:col>76</xdr:col>
      <xdr:colOff>165100</xdr:colOff>
      <xdr:row>98</xdr:row>
      <xdr:rowOff>171197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60973</xdr:rowOff>
    </xdr:from>
    <xdr:to>
      <xdr:col>72</xdr:col>
      <xdr:colOff>38100</xdr:colOff>
      <xdr:row>98</xdr:row>
      <xdr:rowOff>162573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153700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55721</xdr:rowOff>
    </xdr:from>
    <xdr:to>
      <xdr:col>67</xdr:col>
      <xdr:colOff>101600</xdr:colOff>
      <xdr:row>98</xdr:row>
      <xdr:rowOff>157321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148448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122517</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37617"/>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122517</xdr:rowOff>
    </xdr:from>
    <xdr:to>
      <xdr:col>107</xdr:col>
      <xdr:colOff>50800</xdr:colOff>
      <xdr:row>38</xdr:row>
      <xdr:rowOff>162598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37617"/>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66091</xdr:rowOff>
    </xdr:from>
    <xdr:to>
      <xdr:col>102</xdr:col>
      <xdr:colOff>114300</xdr:colOff>
      <xdr:row>38</xdr:row>
      <xdr:rowOff>162598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81191"/>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45420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36809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71717</xdr:rowOff>
    </xdr:from>
    <xdr:to>
      <xdr:col>107</xdr:col>
      <xdr:colOff>101600</xdr:colOff>
      <xdr:row>39</xdr:row>
      <xdr:rowOff>1867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7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111798</xdr:rowOff>
    </xdr:from>
    <xdr:to>
      <xdr:col>102</xdr:col>
      <xdr:colOff>165100</xdr:colOff>
      <xdr:row>39</xdr:row>
      <xdr:rowOff>41948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4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15291</xdr:rowOff>
    </xdr:from>
    <xdr:to>
      <xdr:col>98</xdr:col>
      <xdr:colOff>38100</xdr:colOff>
      <xdr:row>38</xdr:row>
      <xdr:rowOff>116891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133418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0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76477</xdr:rowOff>
    </xdr:from>
    <xdr:to>
      <xdr:col>116</xdr:col>
      <xdr:colOff>63500</xdr:colOff>
      <xdr:row>58</xdr:row>
      <xdr:rowOff>80576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20577"/>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74000</xdr:rowOff>
    </xdr:from>
    <xdr:to>
      <xdr:col>111</xdr:col>
      <xdr:colOff>177800</xdr:colOff>
      <xdr:row>58</xdr:row>
      <xdr:rowOff>80576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18100"/>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74000</xdr:rowOff>
    </xdr:from>
    <xdr:to>
      <xdr:col>107</xdr:col>
      <xdr:colOff>50800</xdr:colOff>
      <xdr:row>58</xdr:row>
      <xdr:rowOff>111292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18100"/>
          <a:ext cx="889000" cy="3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111292</xdr:rowOff>
    </xdr:from>
    <xdr:to>
      <xdr:col>102</xdr:col>
      <xdr:colOff>114300</xdr:colOff>
      <xdr:row>58</xdr:row>
      <xdr:rowOff>114119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55392"/>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25677</xdr:rowOff>
    </xdr:from>
    <xdr:to>
      <xdr:col>116</xdr:col>
      <xdr:colOff>114300</xdr:colOff>
      <xdr:row>58</xdr:row>
      <xdr:rowOff>127277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6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48554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29776</xdr:rowOff>
    </xdr:from>
    <xdr:to>
      <xdr:col>112</xdr:col>
      <xdr:colOff>38100</xdr:colOff>
      <xdr:row>58</xdr:row>
      <xdr:rowOff>131376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147903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23200</xdr:rowOff>
    </xdr:from>
    <xdr:to>
      <xdr:col>107</xdr:col>
      <xdr:colOff>101600</xdr:colOff>
      <xdr:row>58</xdr:row>
      <xdr:rowOff>124800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141327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60492</xdr:rowOff>
    </xdr:from>
    <xdr:to>
      <xdr:col>102</xdr:col>
      <xdr:colOff>165100</xdr:colOff>
      <xdr:row>58</xdr:row>
      <xdr:rowOff>162092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7169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63319</xdr:rowOff>
    </xdr:from>
    <xdr:to>
      <xdr:col>98</xdr:col>
      <xdr:colOff>38100</xdr:colOff>
      <xdr:row>58</xdr:row>
      <xdr:rowOff>164919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9996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27240</xdr:rowOff>
    </xdr:from>
    <xdr:to>
      <xdr:col>116</xdr:col>
      <xdr:colOff>63500</xdr:colOff>
      <xdr:row>75</xdr:row>
      <xdr:rowOff>41326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85990"/>
          <a:ext cx="8382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41326</xdr:rowOff>
    </xdr:from>
    <xdr:to>
      <xdr:col>111</xdr:col>
      <xdr:colOff>177800</xdr:colOff>
      <xdr:row>76</xdr:row>
      <xdr:rowOff>106049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00076"/>
          <a:ext cx="889000" cy="2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71470</xdr:rowOff>
    </xdr:from>
    <xdr:to>
      <xdr:col>107</xdr:col>
      <xdr:colOff>50800</xdr:colOff>
      <xdr:row>76</xdr:row>
      <xdr:rowOff>106049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101670"/>
          <a:ext cx="8890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71470</xdr:rowOff>
    </xdr:from>
    <xdr:to>
      <xdr:col>102</xdr:col>
      <xdr:colOff>114300</xdr:colOff>
      <xdr:row>77</xdr:row>
      <xdr:rowOff>51225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01670"/>
          <a:ext cx="889000" cy="15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147890</xdr:rowOff>
    </xdr:from>
    <xdr:to>
      <xdr:col>116</xdr:col>
      <xdr:colOff>114300</xdr:colOff>
      <xdr:row>75</xdr:row>
      <xdr:rowOff>78040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170767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8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161976</xdr:rowOff>
    </xdr:from>
    <xdr:to>
      <xdr:col>112</xdr:col>
      <xdr:colOff>38100</xdr:colOff>
      <xdr:row>75</xdr:row>
      <xdr:rowOff>92126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4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108653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2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55249</xdr:rowOff>
    </xdr:from>
    <xdr:to>
      <xdr:col>107</xdr:col>
      <xdr:colOff>101600</xdr:colOff>
      <xdr:row>76</xdr:row>
      <xdr:rowOff>156849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1927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6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20670</xdr:rowOff>
    </xdr:from>
    <xdr:to>
      <xdr:col>102</xdr:col>
      <xdr:colOff>165100</xdr:colOff>
      <xdr:row>76</xdr:row>
      <xdr:rowOff>122270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138798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2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425</xdr:rowOff>
    </xdr:from>
    <xdr:to>
      <xdr:col>98</xdr:col>
      <xdr:colOff>38100</xdr:colOff>
      <xdr:row>77</xdr:row>
      <xdr:rowOff>102025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93152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繰出金は特別養護老人ホームの指定管理料の増加に伴い増加傾向にある。</a:t>
          </a:r>
        </a:p>
        <a:p>
          <a:r>
            <a:rPr kumimoji="1" lang="ja-JP" altLang="en-US" sz="1300">
              <a:latin typeface="ＭＳ Ｐゴシック" panose="020B0600070205080204" pitchFamily="50" charset="-128"/>
              <a:ea typeface="ＭＳ Ｐゴシック" panose="020B0600070205080204" pitchFamily="50" charset="-128"/>
            </a:rPr>
            <a:t>積立金は令和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年度に町立病院会計の廃止に伴い残余現金を財政調整基金へ積み立てたたことで一時的に増加したものである。</a:t>
          </a:r>
        </a:p>
        <a:p>
          <a:r>
            <a:rPr kumimoji="1" lang="ja-JP" altLang="en-US" sz="1300">
              <a:latin typeface="ＭＳ Ｐゴシック" panose="020B0600070205080204" pitchFamily="50" charset="-128"/>
              <a:ea typeface="ＭＳ Ｐゴシック" panose="020B0600070205080204" pitchFamily="50" charset="-128"/>
            </a:rPr>
            <a:t>今後、公共施設の老朽化により維持補修費の増加が見込まれる。</a:t>
          </a:r>
        </a:p>
        <a:p>
          <a:r>
            <a:rPr kumimoji="1" lang="ja-JP" altLang="en-US" sz="1300">
              <a:latin typeface="ＭＳ Ｐゴシック" panose="020B0600070205080204" pitchFamily="50" charset="-128"/>
              <a:ea typeface="ＭＳ Ｐゴシック" panose="020B0600070205080204" pitchFamily="50" charset="-128"/>
            </a:rPr>
            <a:t>公共施設総合管理計画や個別計画に基づき施設の維持に係る経費の平準化や施設の統廃合、解体等を検討しながら事業費の削減を図る。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2,990
225.11
4,845,692
4,716,749
117,957
2,813,971
3,376,368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42697</xdr:rowOff>
    </xdr:from>
    <xdr:to>
      <xdr:col>24</xdr:col>
      <xdr:colOff>63500</xdr:colOff>
      <xdr:row>37</xdr:row>
      <xdr:rowOff>63367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86347"/>
          <a:ext cx="838200" cy="2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63367</xdr:rowOff>
    </xdr:from>
    <xdr:to>
      <xdr:col>19</xdr:col>
      <xdr:colOff>177800</xdr:colOff>
      <xdr:row>37</xdr:row>
      <xdr:rowOff>75387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07017"/>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60338</xdr:rowOff>
    </xdr:from>
    <xdr:to>
      <xdr:col>15</xdr:col>
      <xdr:colOff>50800</xdr:colOff>
      <xdr:row>37</xdr:row>
      <xdr:rowOff>75387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3988"/>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58566</xdr:rowOff>
    </xdr:from>
    <xdr:to>
      <xdr:col>10</xdr:col>
      <xdr:colOff>114300</xdr:colOff>
      <xdr:row>37</xdr:row>
      <xdr:rowOff>60338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0221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163347</xdr:rowOff>
    </xdr:from>
    <xdr:to>
      <xdr:col>24</xdr:col>
      <xdr:colOff>114300</xdr:colOff>
      <xdr:row>37</xdr:row>
      <xdr:rowOff>93497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14774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12567</xdr:rowOff>
    </xdr:from>
    <xdr:to>
      <xdr:col>20</xdr:col>
      <xdr:colOff>38100</xdr:colOff>
      <xdr:row>37</xdr:row>
      <xdr:rowOff>114167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105294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24587</xdr:rowOff>
    </xdr:from>
    <xdr:to>
      <xdr:col>15</xdr:col>
      <xdr:colOff>101600</xdr:colOff>
      <xdr:row>37</xdr:row>
      <xdr:rowOff>126187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117314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9538</xdr:rowOff>
    </xdr:from>
    <xdr:to>
      <xdr:col>10</xdr:col>
      <xdr:colOff>165100</xdr:colOff>
      <xdr:row>37</xdr:row>
      <xdr:rowOff>111138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102265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7766</xdr:rowOff>
    </xdr:from>
    <xdr:to>
      <xdr:col>6</xdr:col>
      <xdr:colOff>38100</xdr:colOff>
      <xdr:row>37</xdr:row>
      <xdr:rowOff>109366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100493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132890</xdr:rowOff>
    </xdr:from>
    <xdr:to>
      <xdr:col>24</xdr:col>
      <xdr:colOff>63500</xdr:colOff>
      <xdr:row>58</xdr:row>
      <xdr:rowOff>15550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05540"/>
          <a:ext cx="8382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132890</xdr:rowOff>
    </xdr:from>
    <xdr:to>
      <xdr:col>19</xdr:col>
      <xdr:colOff>177800</xdr:colOff>
      <xdr:row>58</xdr:row>
      <xdr:rowOff>18166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05540"/>
          <a:ext cx="8890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18166</xdr:rowOff>
    </xdr:from>
    <xdr:to>
      <xdr:col>15</xdr:col>
      <xdr:colOff>50800</xdr:colOff>
      <xdr:row>58</xdr:row>
      <xdr:rowOff>96528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62266"/>
          <a:ext cx="889000" cy="7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89236</xdr:rowOff>
    </xdr:from>
    <xdr:to>
      <xdr:col>10</xdr:col>
      <xdr:colOff>114300</xdr:colOff>
      <xdr:row>58</xdr:row>
      <xdr:rowOff>96528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3336"/>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136200</xdr:rowOff>
    </xdr:from>
    <xdr:to>
      <xdr:col>24</xdr:col>
      <xdr:colOff>114300</xdr:colOff>
      <xdr:row>58</xdr:row>
      <xdr:rowOff>66350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51127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2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82090</xdr:rowOff>
    </xdr:from>
    <xdr:to>
      <xdr:col>20</xdr:col>
      <xdr:colOff>38100</xdr:colOff>
      <xdr:row>58</xdr:row>
      <xdr:rowOff>12240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3367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4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138816</xdr:rowOff>
    </xdr:from>
    <xdr:to>
      <xdr:col>15</xdr:col>
      <xdr:colOff>101600</xdr:colOff>
      <xdr:row>58</xdr:row>
      <xdr:rowOff>68966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60093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0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45728</xdr:rowOff>
    </xdr:from>
    <xdr:to>
      <xdr:col>10</xdr:col>
      <xdr:colOff>165100</xdr:colOff>
      <xdr:row>58</xdr:row>
      <xdr:rowOff>147328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138455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8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38436</xdr:rowOff>
    </xdr:from>
    <xdr:to>
      <xdr:col>6</xdr:col>
      <xdr:colOff>38100</xdr:colOff>
      <xdr:row>58</xdr:row>
      <xdr:rowOff>140036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131163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7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17138</xdr:rowOff>
    </xdr:from>
    <xdr:to>
      <xdr:col>24</xdr:col>
      <xdr:colOff>63500</xdr:colOff>
      <xdr:row>76</xdr:row>
      <xdr:rowOff>17729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47338"/>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17729</xdr:rowOff>
    </xdr:from>
    <xdr:to>
      <xdr:col>19</xdr:col>
      <xdr:colOff>177800</xdr:colOff>
      <xdr:row>76</xdr:row>
      <xdr:rowOff>168379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47929"/>
          <a:ext cx="889000" cy="1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168379</xdr:rowOff>
    </xdr:from>
    <xdr:to>
      <xdr:col>15</xdr:col>
      <xdr:colOff>50800</xdr:colOff>
      <xdr:row>77</xdr:row>
      <xdr:rowOff>14433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98579"/>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14433</xdr:rowOff>
    </xdr:from>
    <xdr:to>
      <xdr:col>10</xdr:col>
      <xdr:colOff>114300</xdr:colOff>
      <xdr:row>77</xdr:row>
      <xdr:rowOff>143056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16083"/>
          <a:ext cx="889000" cy="1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137788</xdr:rowOff>
    </xdr:from>
    <xdr:to>
      <xdr:col>24</xdr:col>
      <xdr:colOff>114300</xdr:colOff>
      <xdr:row>76</xdr:row>
      <xdr:rowOff>67937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96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160665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4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138379</xdr:rowOff>
    </xdr:from>
    <xdr:to>
      <xdr:col>20</xdr:col>
      <xdr:colOff>38100</xdr:colOff>
      <xdr:row>76</xdr:row>
      <xdr:rowOff>68529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85056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7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117579</xdr:rowOff>
    </xdr:from>
    <xdr:to>
      <xdr:col>15</xdr:col>
      <xdr:colOff>101600</xdr:colOff>
      <xdr:row>77</xdr:row>
      <xdr:rowOff>47729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64257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2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135083</xdr:rowOff>
    </xdr:from>
    <xdr:to>
      <xdr:col>10</xdr:col>
      <xdr:colOff>165100</xdr:colOff>
      <xdr:row>77</xdr:row>
      <xdr:rowOff>65233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81761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4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92256</xdr:rowOff>
    </xdr:from>
    <xdr:to>
      <xdr:col>6</xdr:col>
      <xdr:colOff>38100</xdr:colOff>
      <xdr:row>78</xdr:row>
      <xdr:rowOff>22406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125082</xdr:rowOff>
    </xdr:from>
    <xdr:to>
      <xdr:col>24</xdr:col>
      <xdr:colOff>63500</xdr:colOff>
      <xdr:row>96</xdr:row>
      <xdr:rowOff>92582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12832"/>
          <a:ext cx="838200" cy="13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40935</xdr:rowOff>
    </xdr:from>
    <xdr:to>
      <xdr:col>19</xdr:col>
      <xdr:colOff>177800</xdr:colOff>
      <xdr:row>96</xdr:row>
      <xdr:rowOff>92582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00135"/>
          <a:ext cx="8890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39622</xdr:rowOff>
    </xdr:from>
    <xdr:to>
      <xdr:col>15</xdr:col>
      <xdr:colOff>50800</xdr:colOff>
      <xdr:row>96</xdr:row>
      <xdr:rowOff>40935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98822"/>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39622</xdr:rowOff>
    </xdr:from>
    <xdr:to>
      <xdr:col>10</xdr:col>
      <xdr:colOff>114300</xdr:colOff>
      <xdr:row>96</xdr:row>
      <xdr:rowOff>135582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98822"/>
          <a:ext cx="889000" cy="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74282</xdr:rowOff>
    </xdr:from>
    <xdr:to>
      <xdr:col>24</xdr:col>
      <xdr:colOff>114300</xdr:colOff>
      <xdr:row>96</xdr:row>
      <xdr:rowOff>4432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97159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1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41782</xdr:rowOff>
    </xdr:from>
    <xdr:to>
      <xdr:col>20</xdr:col>
      <xdr:colOff>38100</xdr:colOff>
      <xdr:row>96</xdr:row>
      <xdr:rowOff>143382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159909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7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161585</xdr:rowOff>
    </xdr:from>
    <xdr:to>
      <xdr:col>15</xdr:col>
      <xdr:colOff>101600</xdr:colOff>
      <xdr:row>96</xdr:row>
      <xdr:rowOff>91735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108262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2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160272</xdr:rowOff>
    </xdr:from>
    <xdr:to>
      <xdr:col>10</xdr:col>
      <xdr:colOff>165100</xdr:colOff>
      <xdr:row>96</xdr:row>
      <xdr:rowOff>90422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106949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2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84782</xdr:rowOff>
    </xdr:from>
    <xdr:to>
      <xdr:col>6</xdr:col>
      <xdr:colOff>38100</xdr:colOff>
      <xdr:row>97</xdr:row>
      <xdr:rowOff>14932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31459</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44961</xdr:rowOff>
    </xdr:from>
    <xdr:to>
      <xdr:col>55</xdr:col>
      <xdr:colOff>0</xdr:colOff>
      <xdr:row>58</xdr:row>
      <xdr:rowOff>58532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9061"/>
          <a:ext cx="8382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41761</xdr:rowOff>
    </xdr:from>
    <xdr:to>
      <xdr:col>50</xdr:col>
      <xdr:colOff>114300</xdr:colOff>
      <xdr:row>58</xdr:row>
      <xdr:rowOff>58532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5861"/>
          <a:ext cx="889000" cy="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41761</xdr:rowOff>
    </xdr:from>
    <xdr:to>
      <xdr:col>45</xdr:col>
      <xdr:colOff>177800</xdr:colOff>
      <xdr:row>58</xdr:row>
      <xdr:rowOff>47105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85861"/>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47105</xdr:rowOff>
    </xdr:from>
    <xdr:to>
      <xdr:col>41</xdr:col>
      <xdr:colOff>50800</xdr:colOff>
      <xdr:row>58</xdr:row>
      <xdr:rowOff>53132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1205"/>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165611</xdr:rowOff>
    </xdr:from>
    <xdr:to>
      <xdr:col>55</xdr:col>
      <xdr:colOff>50800</xdr:colOff>
      <xdr:row>58</xdr:row>
      <xdr:rowOff>95761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124988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7732</xdr:rowOff>
    </xdr:from>
    <xdr:to>
      <xdr:col>50</xdr:col>
      <xdr:colOff>165100</xdr:colOff>
      <xdr:row>58</xdr:row>
      <xdr:rowOff>109332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125859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2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162411</xdr:rowOff>
    </xdr:from>
    <xdr:to>
      <xdr:col>46</xdr:col>
      <xdr:colOff>38100</xdr:colOff>
      <xdr:row>58</xdr:row>
      <xdr:rowOff>92561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109088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1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167755</xdr:rowOff>
    </xdr:from>
    <xdr:to>
      <xdr:col>41</xdr:col>
      <xdr:colOff>101600</xdr:colOff>
      <xdr:row>58</xdr:row>
      <xdr:rowOff>97905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114432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1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2332</xdr:rowOff>
    </xdr:from>
    <xdr:to>
      <xdr:col>36</xdr:col>
      <xdr:colOff>165100</xdr:colOff>
      <xdr:row>58</xdr:row>
      <xdr:rowOff>103932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120459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2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20295</xdr:rowOff>
    </xdr:from>
    <xdr:to>
      <xdr:col>55</xdr:col>
      <xdr:colOff>0</xdr:colOff>
      <xdr:row>78</xdr:row>
      <xdr:rowOff>23506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93395"/>
          <a:ext cx="8382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166998</xdr:rowOff>
    </xdr:from>
    <xdr:to>
      <xdr:col>50</xdr:col>
      <xdr:colOff>114300</xdr:colOff>
      <xdr:row>78</xdr:row>
      <xdr:rowOff>23506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68648"/>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166998</xdr:rowOff>
    </xdr:from>
    <xdr:to>
      <xdr:col>45</xdr:col>
      <xdr:colOff>177800</xdr:colOff>
      <xdr:row>78</xdr:row>
      <xdr:rowOff>64075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68648"/>
          <a:ext cx="889000" cy="6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52158</xdr:rowOff>
    </xdr:from>
    <xdr:to>
      <xdr:col>41</xdr:col>
      <xdr:colOff>50800</xdr:colOff>
      <xdr:row>78</xdr:row>
      <xdr:rowOff>64075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25258"/>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140945</xdr:rowOff>
    </xdr:from>
    <xdr:to>
      <xdr:col>55</xdr:col>
      <xdr:colOff>50800</xdr:colOff>
      <xdr:row>78</xdr:row>
      <xdr:rowOff>71095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144156</xdr:rowOff>
    </xdr:from>
    <xdr:to>
      <xdr:col>50</xdr:col>
      <xdr:colOff>165100</xdr:colOff>
      <xdr:row>78</xdr:row>
      <xdr:rowOff>74306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4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65433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116198</xdr:rowOff>
    </xdr:from>
    <xdr:to>
      <xdr:col>46</xdr:col>
      <xdr:colOff>38100</xdr:colOff>
      <xdr:row>78</xdr:row>
      <xdr:rowOff>46348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37475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13275</xdr:rowOff>
    </xdr:from>
    <xdr:to>
      <xdr:col>41</xdr:col>
      <xdr:colOff>101600</xdr:colOff>
      <xdr:row>78</xdr:row>
      <xdr:rowOff>114875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106002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xdr:rowOff>
    </xdr:from>
    <xdr:to>
      <xdr:col>36</xdr:col>
      <xdr:colOff>165100</xdr:colOff>
      <xdr:row>78</xdr:row>
      <xdr:rowOff>102958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94085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6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142120</xdr:rowOff>
    </xdr:from>
    <xdr:to>
      <xdr:col>55</xdr:col>
      <xdr:colOff>0</xdr:colOff>
      <xdr:row>96</xdr:row>
      <xdr:rowOff>130753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429870"/>
          <a:ext cx="838200" cy="1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142120</xdr:rowOff>
    </xdr:from>
    <xdr:to>
      <xdr:col>50</xdr:col>
      <xdr:colOff>114300</xdr:colOff>
      <xdr:row>96</xdr:row>
      <xdr:rowOff>7161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29870"/>
          <a:ext cx="889000" cy="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7161</xdr:rowOff>
    </xdr:from>
    <xdr:to>
      <xdr:col>45</xdr:col>
      <xdr:colOff>177800</xdr:colOff>
      <xdr:row>96</xdr:row>
      <xdr:rowOff>58669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66361"/>
          <a:ext cx="889000" cy="5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58669</xdr:rowOff>
    </xdr:from>
    <xdr:to>
      <xdr:col>41</xdr:col>
      <xdr:colOff>50800</xdr:colOff>
      <xdr:row>96</xdr:row>
      <xdr:rowOff>95700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17869"/>
          <a:ext cx="889000" cy="3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79953</xdr:rowOff>
    </xdr:from>
    <xdr:to>
      <xdr:col>55</xdr:col>
      <xdr:colOff>50800</xdr:colOff>
      <xdr:row>97</xdr:row>
      <xdr:rowOff>10103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102830</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9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91320</xdr:rowOff>
    </xdr:from>
    <xdr:to>
      <xdr:col>50</xdr:col>
      <xdr:colOff>165100</xdr:colOff>
      <xdr:row>96</xdr:row>
      <xdr:rowOff>21470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37997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15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127811</xdr:rowOff>
    </xdr:from>
    <xdr:to>
      <xdr:col>46</xdr:col>
      <xdr:colOff>38100</xdr:colOff>
      <xdr:row>96</xdr:row>
      <xdr:rowOff>57961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74488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9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7869</xdr:rowOff>
    </xdr:from>
    <xdr:to>
      <xdr:col>41</xdr:col>
      <xdr:colOff>101600</xdr:colOff>
      <xdr:row>96</xdr:row>
      <xdr:rowOff>109469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125996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4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44900</xdr:rowOff>
    </xdr:from>
    <xdr:to>
      <xdr:col>36</xdr:col>
      <xdr:colOff>165100</xdr:colOff>
      <xdr:row>96</xdr:row>
      <xdr:rowOff>146500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163027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7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21246</xdr:rowOff>
    </xdr:from>
    <xdr:to>
      <xdr:col>85</xdr:col>
      <xdr:colOff>127000</xdr:colOff>
      <xdr:row>38</xdr:row>
      <xdr:rowOff>26450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36346"/>
          <a:ext cx="8382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26450</xdr:rowOff>
    </xdr:from>
    <xdr:to>
      <xdr:col>81</xdr:col>
      <xdr:colOff>50800</xdr:colOff>
      <xdr:row>38</xdr:row>
      <xdr:rowOff>39685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41550"/>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28747</xdr:rowOff>
    </xdr:from>
    <xdr:to>
      <xdr:col>76</xdr:col>
      <xdr:colOff>114300</xdr:colOff>
      <xdr:row>38</xdr:row>
      <xdr:rowOff>39685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43847"/>
          <a:ext cx="889000" cy="1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28747</xdr:rowOff>
    </xdr:from>
    <xdr:to>
      <xdr:col>71</xdr:col>
      <xdr:colOff>177800</xdr:colOff>
      <xdr:row>38</xdr:row>
      <xdr:rowOff>38407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43847"/>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141896</xdr:rowOff>
    </xdr:from>
    <xdr:to>
      <xdr:col>85</xdr:col>
      <xdr:colOff>177800</xdr:colOff>
      <xdr:row>38</xdr:row>
      <xdr:rowOff>72047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85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147099</xdr:rowOff>
    </xdr:from>
    <xdr:to>
      <xdr:col>81</xdr:col>
      <xdr:colOff>101600</xdr:colOff>
      <xdr:row>38</xdr:row>
      <xdr:rowOff>77250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07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68377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160335</xdr:rowOff>
    </xdr:from>
    <xdr:to>
      <xdr:col>76</xdr:col>
      <xdr:colOff>165100</xdr:colOff>
      <xdr:row>38</xdr:row>
      <xdr:rowOff>90485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81612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149397</xdr:rowOff>
    </xdr:from>
    <xdr:to>
      <xdr:col>72</xdr:col>
      <xdr:colOff>38100</xdr:colOff>
      <xdr:row>38</xdr:row>
      <xdr:rowOff>79547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70674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159057</xdr:rowOff>
    </xdr:from>
    <xdr:to>
      <xdr:col>67</xdr:col>
      <xdr:colOff>101600</xdr:colOff>
      <xdr:row>38</xdr:row>
      <xdr:rowOff>89207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80334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139716</xdr:rowOff>
    </xdr:from>
    <xdr:to>
      <xdr:col>85</xdr:col>
      <xdr:colOff>127000</xdr:colOff>
      <xdr:row>57</xdr:row>
      <xdr:rowOff>148696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12366"/>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139716</xdr:rowOff>
    </xdr:from>
    <xdr:to>
      <xdr:col>81</xdr:col>
      <xdr:colOff>50800</xdr:colOff>
      <xdr:row>57</xdr:row>
      <xdr:rowOff>141121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12366"/>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141121</xdr:rowOff>
    </xdr:from>
    <xdr:to>
      <xdr:col>76</xdr:col>
      <xdr:colOff>114300</xdr:colOff>
      <xdr:row>58</xdr:row>
      <xdr:rowOff>9531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13771"/>
          <a:ext cx="889000" cy="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3994</xdr:rowOff>
    </xdr:from>
    <xdr:to>
      <xdr:col>71</xdr:col>
      <xdr:colOff>177800</xdr:colOff>
      <xdr:row>58</xdr:row>
      <xdr:rowOff>9531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8094"/>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97896</xdr:rowOff>
    </xdr:from>
    <xdr:to>
      <xdr:col>85</xdr:col>
      <xdr:colOff>177800</xdr:colOff>
      <xdr:row>58</xdr:row>
      <xdr:rowOff>28046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76323</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4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88916</xdr:rowOff>
    </xdr:from>
    <xdr:to>
      <xdr:col>81</xdr:col>
      <xdr:colOff>101600</xdr:colOff>
      <xdr:row>58</xdr:row>
      <xdr:rowOff>19066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10193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90321</xdr:rowOff>
    </xdr:from>
    <xdr:to>
      <xdr:col>76</xdr:col>
      <xdr:colOff>165100</xdr:colOff>
      <xdr:row>58</xdr:row>
      <xdr:rowOff>20471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11598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5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130181</xdr:rowOff>
    </xdr:from>
    <xdr:to>
      <xdr:col>72</xdr:col>
      <xdr:colOff>38100</xdr:colOff>
      <xdr:row>58</xdr:row>
      <xdr:rowOff>60331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51458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99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124644</xdr:rowOff>
    </xdr:from>
    <xdr:to>
      <xdr:col>67</xdr:col>
      <xdr:colOff>101600</xdr:colOff>
      <xdr:row>58</xdr:row>
      <xdr:rowOff>54794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45921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9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29136</xdr:rowOff>
    </xdr:from>
    <xdr:to>
      <xdr:col>85</xdr:col>
      <xdr:colOff>127000</xdr:colOff>
      <xdr:row>79</xdr:row>
      <xdr:rowOff>32043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3686"/>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32043</xdr:rowOff>
    </xdr:from>
    <xdr:to>
      <xdr:col>81</xdr:col>
      <xdr:colOff>50800</xdr:colOff>
      <xdr:row>79</xdr:row>
      <xdr:rowOff>36285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76593"/>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24684</xdr:rowOff>
    </xdr:from>
    <xdr:to>
      <xdr:col>76</xdr:col>
      <xdr:colOff>114300</xdr:colOff>
      <xdr:row>79</xdr:row>
      <xdr:rowOff>36285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69234"/>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152781</xdr:rowOff>
    </xdr:from>
    <xdr:to>
      <xdr:col>71</xdr:col>
      <xdr:colOff>177800</xdr:colOff>
      <xdr:row>79</xdr:row>
      <xdr:rowOff>24684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25881"/>
          <a:ext cx="889000" cy="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149786</xdr:rowOff>
    </xdr:from>
    <xdr:to>
      <xdr:col>85</xdr:col>
      <xdr:colOff>177800</xdr:colOff>
      <xdr:row>79</xdr:row>
      <xdr:rowOff>79936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152693</xdr:rowOff>
    </xdr:from>
    <xdr:to>
      <xdr:col>81</xdr:col>
      <xdr:colOff>101600</xdr:colOff>
      <xdr:row>79</xdr:row>
      <xdr:rowOff>82843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73970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1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156935</xdr:rowOff>
    </xdr:from>
    <xdr:to>
      <xdr:col>76</xdr:col>
      <xdr:colOff>165100</xdr:colOff>
      <xdr:row>79</xdr:row>
      <xdr:rowOff>87085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78212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145334</xdr:rowOff>
    </xdr:from>
    <xdr:to>
      <xdr:col>72</xdr:col>
      <xdr:colOff>38100</xdr:colOff>
      <xdr:row>79</xdr:row>
      <xdr:rowOff>75484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66611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61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101981</xdr:rowOff>
    </xdr:from>
    <xdr:to>
      <xdr:col>67</xdr:col>
      <xdr:colOff>101600</xdr:colOff>
      <xdr:row>79</xdr:row>
      <xdr:rowOff>32131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48658</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52312</xdr:rowOff>
    </xdr:from>
    <xdr:to>
      <xdr:col>85</xdr:col>
      <xdr:colOff>127000</xdr:colOff>
      <xdr:row>97</xdr:row>
      <xdr:rowOff>88919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82962"/>
          <a:ext cx="838200" cy="3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88919</xdr:rowOff>
    </xdr:from>
    <xdr:to>
      <xdr:col>81</xdr:col>
      <xdr:colOff>50800</xdr:colOff>
      <xdr:row>97</xdr:row>
      <xdr:rowOff>104908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19569"/>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104908</xdr:rowOff>
    </xdr:from>
    <xdr:to>
      <xdr:col>76</xdr:col>
      <xdr:colOff>114300</xdr:colOff>
      <xdr:row>97</xdr:row>
      <xdr:rowOff>119428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35558"/>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119428</xdr:rowOff>
    </xdr:from>
    <xdr:to>
      <xdr:col>71</xdr:col>
      <xdr:colOff>177800</xdr:colOff>
      <xdr:row>97</xdr:row>
      <xdr:rowOff>135879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50078"/>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1512</xdr:rowOff>
    </xdr:from>
    <xdr:to>
      <xdr:col>85</xdr:col>
      <xdr:colOff>177800</xdr:colOff>
      <xdr:row>97</xdr:row>
      <xdr:rowOff>103112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24389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8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38119</xdr:rowOff>
    </xdr:from>
    <xdr:to>
      <xdr:col>81</xdr:col>
      <xdr:colOff>101600</xdr:colOff>
      <xdr:row>97</xdr:row>
      <xdr:rowOff>139719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130846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76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54108</xdr:rowOff>
    </xdr:from>
    <xdr:to>
      <xdr:col>76</xdr:col>
      <xdr:colOff>165100</xdr:colOff>
      <xdr:row>97</xdr:row>
      <xdr:rowOff>155708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146835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68628</xdr:rowOff>
    </xdr:from>
    <xdr:to>
      <xdr:col>72</xdr:col>
      <xdr:colOff>38100</xdr:colOff>
      <xdr:row>97</xdr:row>
      <xdr:rowOff>170228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161355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79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85079</xdr:rowOff>
    </xdr:from>
    <xdr:to>
      <xdr:col>67</xdr:col>
      <xdr:colOff>101600</xdr:colOff>
      <xdr:row>98</xdr:row>
      <xdr:rowOff>15229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6356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0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総務費は、町立病院会計の廃止に伴う残余現金およびコロナ禍における事業縮小等の影響から令和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年度財政調整基金・減債基金への積立を行っており、その反動から減少したものである。</a:t>
          </a:r>
        </a:p>
        <a:p>
          <a:r>
            <a:rPr kumimoji="1" lang="ja-JP" altLang="en-US" sz="1300">
              <a:latin typeface="ＭＳ Ｐゴシック" panose="020B0600070205080204" pitchFamily="50" charset="-128"/>
              <a:ea typeface="ＭＳ Ｐゴシック" panose="020B0600070205080204" pitchFamily="50" charset="-128"/>
            </a:rPr>
            <a:t>民生費は、コロナ禍による給付金事業の実施、特別養護老人ホームの指定管理料の増加に伴い繰出金が増加している。</a:t>
          </a:r>
        </a:p>
        <a:p>
          <a:r>
            <a:rPr kumimoji="1" lang="ja-JP" altLang="en-US" sz="1300">
              <a:latin typeface="ＭＳ Ｐゴシック" panose="020B0600070205080204" pitchFamily="50" charset="-128"/>
              <a:ea typeface="ＭＳ Ｐゴシック" panose="020B0600070205080204" pitchFamily="50" charset="-128"/>
            </a:rPr>
            <a:t>農林業費は、基幹産業である農業の振興のため、農作物の試験栽培や後継者の研修、土壌分析等を行う「農業活性化センター」の運営等、町独自の事業を展開していることから支出が多くなっている。</a:t>
          </a:r>
        </a:p>
        <a:p>
          <a:r>
            <a:rPr kumimoji="1" lang="ja-JP" altLang="en-US" sz="1300">
              <a:latin typeface="ＭＳ Ｐゴシック" panose="020B0600070205080204" pitchFamily="50" charset="-128"/>
              <a:ea typeface="ＭＳ Ｐゴシック" panose="020B0600070205080204" pitchFamily="50" charset="-128"/>
            </a:rPr>
            <a:t>土木費は、道路の改良や公営住宅の更新・長寿命化など子どもからお年寄りまで住民が安心で安全にくらせるよう環境整備を進めているため、類似団体と比較して高い状況にある。</a:t>
          </a:r>
        </a:p>
        <a:p>
          <a:r>
            <a:rPr kumimoji="1" lang="ja-JP" altLang="en-US" sz="1300">
              <a:latin typeface="ＭＳ Ｐゴシック" panose="020B0600070205080204" pitchFamily="50" charset="-128"/>
              <a:ea typeface="ＭＳ Ｐゴシック" panose="020B0600070205080204" pitchFamily="50" charset="-128"/>
            </a:rPr>
            <a:t>災害復旧費は、近年大きい災害がなかったため支出が少なくなっているが、住民の安心・安全のために適切に予算を確保し災害対策を実施していく。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新型コロナウイルス感染症の影響で予定していた事業を中止または縮小して実施したことにより、財政調整基金の残高がプラスとなったが、今後も事業の見直しなど健全な財政運営に努める。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いずれの会計においても黒字となっているが、一般会計からの繰出金で赤字補てんをしている状況にある。</a:t>
          </a:r>
        </a:p>
        <a:p>
          <a:r>
            <a:rPr kumimoji="1" lang="ja-JP" altLang="en-US" sz="1400">
              <a:latin typeface="ＭＳ ゴシック" pitchFamily="49" charset="-128"/>
              <a:ea typeface="ＭＳ ゴシック" pitchFamily="49" charset="-128"/>
            </a:rPr>
            <a:t>今後も公営企業法適用化など収入の増加につながらない支出の増加が見込まれることから、健全な財政運営に努める。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起債の借入を行いつつ償還を進めている。</a:t>
          </a:r>
        </a:p>
        <a:p>
          <a:r>
            <a:rPr kumimoji="1" lang="ja-JP" altLang="en-US" sz="1400">
              <a:latin typeface="ＭＳ ゴシック" pitchFamily="49" charset="-128"/>
              <a:ea typeface="ＭＳ ゴシック" pitchFamily="49" charset="-128"/>
            </a:rPr>
            <a:t>今後も交付税補てん率の高い地方債を積極的に活用し、現在の水準の維持を図る。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当町では満期一括償還地方債を活用していない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交付税補てん率の高い地方債を活用しているため、将来負担比率の分子がマイナスとなっている。</a:t>
          </a:r>
        </a:p>
        <a:p>
          <a:r>
            <a:rPr kumimoji="1" lang="ja-JP" altLang="en-US" sz="1400">
              <a:latin typeface="ＭＳ ゴシック" pitchFamily="49" charset="-128"/>
              <a:ea typeface="ＭＳ ゴシック" pitchFamily="49" charset="-128"/>
            </a:rPr>
            <a:t>将来においても住みやすい町となるよう、この水準を維持し健全な財政運営に努める。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北海道和寒町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修繕及び地方債の元利償還に充当するため取り崩しを行ったが、新型コロナウイルス感染症影響で予定していた事業を中止または規模を縮小して実施したことで、予算計上していた基金取崩しを減額または取りやめたことで相対的に残高が増加した基金もあり、全体としては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事務事業の見直しを行い経費削減を図る。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総合体育施設建設基金～総合的な体育施設の建設に充てる基金。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米穀類乾燥調製貯蔵施設基金～米穀類乾燥調製貯蔵施設の適切な維持管理に充てる基金。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地域福祉基金～在宅福祉の設置及び向上、健康及び生きがいづくりの推進その他地域福祉の推進を図るために、民間が行う事業の支援に要する経費に充てる基金。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ふるさとまちづくり応援基金～高齢者福祉に関する事業、教育・少子化対策等に関する事業、自然環境保全に関する事業、産業振興に関する事業、その他町長が必要と認める事業に充てる基金。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公共建設基金～公共施設の修繕及び整備に充当したことによる減。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米穀類乾燥調製貯蔵施設基金～大規模改修に備えた積立の実施による増。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ふるさとまちづくり応援基金～ふるさと納税による収入額が活用事業の充当額を上回ったことによる増。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大規模事業として特別養護老人ホームの更新を想定しており、その際に活用する。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新型コロナウイルス感染症影響で予定していた事業を中止または規模を縮小して実施したことで、予算計上していた基金取崩しを減額または取りやめたことで相対的に基金残高が増加した。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事務事業の見直しを行い経費削減を図る。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地方債の元利償還に充当するため計上した予算を予定通り取り崩したことにより減少した。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据え置きの活用などを検討する。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2,990
225.11
4,845,692
4,716,749
117,957
2,813,971
3,376,368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施設の老朽化にともない　、有形固定資産減価償却率は年々増加しており、今後も増加していくことが見込まれる。類似団体と同水準を保てるよう、公共施設総合管理計画や個別施設計画に基づいた施設の適切な維持管理を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300220" y="5241925"/>
          <a:ext cx="1270" cy="132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352925" y="657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213225" y="65696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352925" y="502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213225" y="5241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352925" y="592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251325" y="6075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3616325" y="6032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930525" y="5992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244725" y="59705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558925" y="5936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63047</xdr:rowOff>
    </xdr:from>
    <xdr:to>
      <xdr:col>23</xdr:col>
      <xdr:colOff>136525</xdr:colOff>
      <xdr:row>32</xdr:row>
      <xdr:rowOff>164647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251325" y="61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41474</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352925" y="611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10614</xdr:rowOff>
    </xdr:from>
    <xdr:to>
      <xdr:col>19</xdr:col>
      <xdr:colOff>187325</xdr:colOff>
      <xdr:row>32</xdr:row>
      <xdr:rowOff>112214</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616325" y="6087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113847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667125" y="6138364"/>
          <a:ext cx="635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123462</xdr:rowOff>
    </xdr:from>
    <xdr:to>
      <xdr:col>15</xdr:col>
      <xdr:colOff>187325</xdr:colOff>
      <xdr:row>32</xdr:row>
      <xdr:rowOff>53612</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930525" y="60353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2812</xdr:rowOff>
    </xdr:from>
    <xdr:to>
      <xdr:col>19</xdr:col>
      <xdr:colOff>136525</xdr:colOff>
      <xdr:row>32</xdr:row>
      <xdr:rowOff>61414</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981325" y="6079762"/>
          <a:ext cx="6858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71029</xdr:rowOff>
    </xdr:from>
    <xdr:to>
      <xdr:col>11</xdr:col>
      <xdr:colOff>187325</xdr:colOff>
      <xdr:row>32</xdr:row>
      <xdr:rowOff>1179</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244725" y="598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121829</xdr:rowOff>
    </xdr:from>
    <xdr:to>
      <xdr:col>15</xdr:col>
      <xdr:colOff>136525</xdr:colOff>
      <xdr:row>32</xdr:row>
      <xdr:rowOff>2812</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295525" y="6033679"/>
          <a:ext cx="685800" cy="4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12428</xdr:rowOff>
    </xdr:from>
    <xdr:to>
      <xdr:col>7</xdr:col>
      <xdr:colOff>187325</xdr:colOff>
      <xdr:row>31</xdr:row>
      <xdr:rowOff>114028</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558925" y="5924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63228</xdr:rowOff>
    </xdr:from>
    <xdr:to>
      <xdr:col>11</xdr:col>
      <xdr:colOff>136525</xdr:colOff>
      <xdr:row>31</xdr:row>
      <xdr:rowOff>121829</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609725" y="5975078"/>
          <a:ext cx="6858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470919" y="581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2797819" y="5773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112019" y="57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426219" y="602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103341</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470919" y="618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44739</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2797819" y="61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112019" y="607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130555</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426219" y="5712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2485364" y="4490496"/>
          <a:ext cx="77852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地方債現在高等が減少したため、昨年度から▲</a:t>
          </a:r>
          <a:r>
            <a:rPr kumimoji="1" lang="en-US" altLang="ja-JP" sz="1100">
              <a:solidFill>
                <a:schemeClr val="dk1"/>
              </a:solidFill>
              <a:effectLst/>
              <a:latin typeface="+mn-lt"/>
              <a:ea typeface="+mn-ea"/>
              <a:cs typeface="+mn-cs"/>
            </a:rPr>
            <a:t>26.2</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今後も計画的な基金積立を行い、同水準を維持していく。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3323570" y="5169958"/>
          <a:ext cx="1269" cy="1310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3376275" y="64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3255625" y="6480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3376275" y="5444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93725" y="5466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639675" y="54877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9538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1268075"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0582275" y="55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155691</xdr:rowOff>
    </xdr:from>
    <xdr:to>
      <xdr:col>76</xdr:col>
      <xdr:colOff>73025</xdr:colOff>
      <xdr:row>27</xdr:row>
      <xdr:rowOff>85841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93725" y="52420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70618</xdr:rowOff>
    </xdr:from>
    <xdr:ext cx="405111"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3376275" y="515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31379</xdr:rowOff>
    </xdr:from>
    <xdr:to>
      <xdr:col>72</xdr:col>
      <xdr:colOff>123825</xdr:colOff>
      <xdr:row>27</xdr:row>
      <xdr:rowOff>132979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639675" y="52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35041</xdr:rowOff>
    </xdr:from>
    <xdr:to>
      <xdr:col>76</xdr:col>
      <xdr:colOff>22225</xdr:colOff>
      <xdr:row>27</xdr:row>
      <xdr:rowOff>82179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690475" y="5286491"/>
          <a:ext cx="635000" cy="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106225</xdr:rowOff>
    </xdr:from>
    <xdr:to>
      <xdr:col>68</xdr:col>
      <xdr:colOff>123825</xdr:colOff>
      <xdr:row>28</xdr:row>
      <xdr:rowOff>36375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953875" y="5357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82179</xdr:rowOff>
    </xdr:from>
    <xdr:to>
      <xdr:col>72</xdr:col>
      <xdr:colOff>73025</xdr:colOff>
      <xdr:row>27</xdr:row>
      <xdr:rowOff>157025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004675" y="5333629"/>
          <a:ext cx="6858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123137</xdr:rowOff>
    </xdr:from>
    <xdr:to>
      <xdr:col>64</xdr:col>
      <xdr:colOff>123825</xdr:colOff>
      <xdr:row>28</xdr:row>
      <xdr:rowOff>53287</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268075" y="5374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157025</xdr:rowOff>
    </xdr:from>
    <xdr:to>
      <xdr:col>68</xdr:col>
      <xdr:colOff>73025</xdr:colOff>
      <xdr:row>28</xdr:row>
      <xdr:rowOff>2487</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318875" y="5408475"/>
          <a:ext cx="6858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128534</xdr:rowOff>
    </xdr:from>
    <xdr:to>
      <xdr:col>60</xdr:col>
      <xdr:colOff>123825</xdr:colOff>
      <xdr:row>28</xdr:row>
      <xdr:rowOff>58684</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0582275" y="5379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2487</xdr:rowOff>
    </xdr:from>
    <xdr:to>
      <xdr:col>64</xdr:col>
      <xdr:colOff>73025</xdr:colOff>
      <xdr:row>28</xdr:row>
      <xdr:rowOff>7884</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0633075" y="5419037"/>
          <a:ext cx="6858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2461952" y="558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1788852" y="57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1103052" y="57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0417252" y="568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149506</xdr:rowOff>
    </xdr:from>
    <xdr:ext cx="405111"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2494269" y="50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52902</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1788852" y="513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69814</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1103052" y="51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75211</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0417252" y="51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2,990
225.11
4,845,692
4,716,749
117,957
2,813,971
3,376,368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216400" y="6310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127500" y="645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84550" y="6436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71750" y="6403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7800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84250" y="63675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22134</xdr:rowOff>
    </xdr:from>
    <xdr:to>
      <xdr:col>24</xdr:col>
      <xdr:colOff>114300</xdr:colOff>
      <xdr:row>39</xdr:row>
      <xdr:rowOff>123734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127500" y="64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216400" y="644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160927</xdr:rowOff>
    </xdr:from>
    <xdr:to>
      <xdr:col>20</xdr:col>
      <xdr:colOff>38100</xdr:colOff>
      <xdr:row>39</xdr:row>
      <xdr:rowOff>91077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84550" y="64410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40277</xdr:rowOff>
    </xdr:from>
    <xdr:to>
      <xdr:col>24</xdr:col>
      <xdr:colOff>63500</xdr:colOff>
      <xdr:row>39</xdr:row>
      <xdr:rowOff>72934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429000" y="6485527"/>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71750" y="6408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40277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622550" y="645287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95613</xdr:rowOff>
    </xdr:from>
    <xdr:to>
      <xdr:col>10</xdr:col>
      <xdr:colOff>165100</xdr:colOff>
      <xdr:row>39</xdr:row>
      <xdr:rowOff>25763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78000" y="63757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146413</xdr:rowOff>
    </xdr:from>
    <xdr:to>
      <xdr:col>15</xdr:col>
      <xdr:colOff>50800</xdr:colOff>
      <xdr:row>39</xdr:row>
      <xdr:rowOff>7620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828800" y="6426563"/>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62956</xdr:rowOff>
    </xdr:from>
    <xdr:to>
      <xdr:col>6</xdr:col>
      <xdr:colOff>38100</xdr:colOff>
      <xdr:row>38</xdr:row>
      <xdr:rowOff>164556</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84250" y="6343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113756</xdr:rowOff>
    </xdr:from>
    <xdr:to>
      <xdr:col>10</xdr:col>
      <xdr:colOff>114300</xdr:colOff>
      <xdr:row>38</xdr:row>
      <xdr:rowOff>146413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28700" y="639390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2391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439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45294"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51544"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82204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239144" y="652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4390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4529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9633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515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429115" y="5472208"/>
          <a:ext cx="0" cy="150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467850" y="698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359900" y="6978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467850" y="526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359900" y="5472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467850" y="6744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398000" y="67657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36000" y="6771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42250" y="6773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029450" y="677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235700" y="677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38040</xdr:rowOff>
    </xdr:from>
    <xdr:to>
      <xdr:col>55</xdr:col>
      <xdr:colOff>50800</xdr:colOff>
      <xdr:row>40</xdr:row>
      <xdr:rowOff>139640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398000" y="6648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60917</xdr:rowOff>
    </xdr:from>
    <xdr:ext cx="599010"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467850" y="650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46626</xdr:rowOff>
    </xdr:from>
    <xdr:to>
      <xdr:col>50</xdr:col>
      <xdr:colOff>165100</xdr:colOff>
      <xdr:row>40</xdr:row>
      <xdr:rowOff>148226</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36000" y="66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88840</xdr:rowOff>
    </xdr:from>
    <xdr:to>
      <xdr:col>55</xdr:col>
      <xdr:colOff>0</xdr:colOff>
      <xdr:row>40</xdr:row>
      <xdr:rowOff>97426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686800" y="6699190"/>
          <a:ext cx="74295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57627</xdr:rowOff>
    </xdr:from>
    <xdr:to>
      <xdr:col>46</xdr:col>
      <xdr:colOff>38100</xdr:colOff>
      <xdr:row>40</xdr:row>
      <xdr:rowOff>159227</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42250" y="66679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97426</xdr:rowOff>
    </xdr:from>
    <xdr:to>
      <xdr:col>50</xdr:col>
      <xdr:colOff>114300</xdr:colOff>
      <xdr:row>40</xdr:row>
      <xdr:rowOff>108427</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86700" y="6707776"/>
          <a:ext cx="8001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62283</xdr:rowOff>
    </xdr:from>
    <xdr:to>
      <xdr:col>41</xdr:col>
      <xdr:colOff>101600</xdr:colOff>
      <xdr:row>40</xdr:row>
      <xdr:rowOff>163883</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029450" y="66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108427</xdr:rowOff>
    </xdr:from>
    <xdr:to>
      <xdr:col>45</xdr:col>
      <xdr:colOff>177800</xdr:colOff>
      <xdr:row>40</xdr:row>
      <xdr:rowOff>113083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080250" y="6718777"/>
          <a:ext cx="80645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68866</xdr:rowOff>
    </xdr:from>
    <xdr:to>
      <xdr:col>36</xdr:col>
      <xdr:colOff>165100</xdr:colOff>
      <xdr:row>40</xdr:row>
      <xdr:rowOff>170466</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235700" y="66792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113083</xdr:rowOff>
    </xdr:from>
    <xdr:to>
      <xdr:col>41</xdr:col>
      <xdr:colOff>50800</xdr:colOff>
      <xdr:row>40</xdr:row>
      <xdr:rowOff>119666</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286500" y="6723433"/>
          <a:ext cx="79375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425961" y="685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644911" y="68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851161" y="686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038361" y="68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164753</xdr:rowOff>
    </xdr:from>
    <xdr:ext cx="599010"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399994" y="644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4304</xdr:rowOff>
    </xdr:from>
    <xdr:ext cx="599010"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612594" y="644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8960</xdr:rowOff>
    </xdr:from>
    <xdr:ext cx="599010"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818844" y="645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15543</xdr:rowOff>
    </xdr:from>
    <xdr:ext cx="599010"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006044" y="646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177665" y="924360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216400" y="1063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108450" y="10633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216400" y="9025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108450" y="924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2164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1275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84550" y="100362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7175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780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842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127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216400"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84550" y="9964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429000" y="1001522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71750" y="99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102870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622550" y="9997259"/>
          <a:ext cx="8064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9616</xdr:rowOff>
    </xdr:from>
    <xdr:to>
      <xdr:col>10</xdr:col>
      <xdr:colOff>165100</xdr:colOff>
      <xdr:row>60</xdr:row>
      <xdr:rowOff>111216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78000" y="99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60416</xdr:rowOff>
    </xdr:from>
    <xdr:to>
      <xdr:col>15</xdr:col>
      <xdr:colOff>50800</xdr:colOff>
      <xdr:row>60</xdr:row>
      <xdr:rowOff>84909</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828800" y="9972766"/>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84250" y="99152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60416</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28700" y="9959703"/>
          <a:ext cx="8001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239144" y="1012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4390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4529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515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2391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152236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439044" y="973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45294" y="970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51544" y="969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429115" y="9190062"/>
          <a:ext cx="0" cy="138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467850" y="105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359900" y="10571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467850" y="8971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359900" y="9190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467850" y="1023965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398000" y="10261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36000" y="102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42250" y="10280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029450" y="102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235700" y="102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146710</xdr:rowOff>
    </xdr:from>
    <xdr:to>
      <xdr:col>55</xdr:col>
      <xdr:colOff>50800</xdr:colOff>
      <xdr:row>62</xdr:row>
      <xdr:rowOff>76860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398000" y="102241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169587</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467850" y="100755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161307</xdr:rowOff>
    </xdr:from>
    <xdr:to>
      <xdr:col>50</xdr:col>
      <xdr:colOff>165100</xdr:colOff>
      <xdr:row>62</xdr:row>
      <xdr:rowOff>91457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36000" y="10238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26060</xdr:rowOff>
    </xdr:from>
    <xdr:to>
      <xdr:col>55</xdr:col>
      <xdr:colOff>0</xdr:colOff>
      <xdr:row>62</xdr:row>
      <xdr:rowOff>40657</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686800" y="10268610"/>
          <a:ext cx="74295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4381</xdr:rowOff>
    </xdr:from>
    <xdr:to>
      <xdr:col>46</xdr:col>
      <xdr:colOff>38100</xdr:colOff>
      <xdr:row>62</xdr:row>
      <xdr:rowOff>105981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42250" y="102469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40657</xdr:rowOff>
    </xdr:from>
    <xdr:to>
      <xdr:col>50</xdr:col>
      <xdr:colOff>114300</xdr:colOff>
      <xdr:row>62</xdr:row>
      <xdr:rowOff>55181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86700" y="10283207"/>
          <a:ext cx="8001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10500</xdr:rowOff>
    </xdr:from>
    <xdr:to>
      <xdr:col>41</xdr:col>
      <xdr:colOff>101600</xdr:colOff>
      <xdr:row>62</xdr:row>
      <xdr:rowOff>112100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029450" y="102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55181</xdr:rowOff>
    </xdr:from>
    <xdr:to>
      <xdr:col>45</xdr:col>
      <xdr:colOff>177800</xdr:colOff>
      <xdr:row>62</xdr:row>
      <xdr:rowOff>61300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080250" y="10297731"/>
          <a:ext cx="80645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22610</xdr:rowOff>
    </xdr:from>
    <xdr:to>
      <xdr:col>36</xdr:col>
      <xdr:colOff>165100</xdr:colOff>
      <xdr:row>62</xdr:row>
      <xdr:rowOff>124210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235700" y="102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61300</xdr:rowOff>
    </xdr:from>
    <xdr:to>
      <xdr:col>41</xdr:col>
      <xdr:colOff>50800</xdr:colOff>
      <xdr:row>62</xdr:row>
      <xdr:rowOff>73410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286500" y="10303850"/>
          <a:ext cx="793750" cy="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367105" y="10365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7005" y="10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73255" y="10035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979505" y="10384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107984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367105" y="10020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122508</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7005" y="10034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103227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73255" y="103457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140737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5979505" y="10053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177665" y="127979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216400" y="143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108450" y="14355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216400" y="125795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216400" y="1355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127500" y="13706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84550" y="136984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71750" y="13698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78000" y="13673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84250" y="136837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36286</xdr:rowOff>
    </xdr:from>
    <xdr:to>
      <xdr:col>24</xdr:col>
      <xdr:colOff>114300</xdr:colOff>
      <xdr:row>83</xdr:row>
      <xdr:rowOff>137886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127500" y="137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14713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216400" y="1372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xdr:rowOff>
    </xdr:from>
    <xdr:to>
      <xdr:col>20</xdr:col>
      <xdr:colOff>38100</xdr:colOff>
      <xdr:row>83</xdr:row>
      <xdr:rowOff>108494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84550" y="137165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57694</xdr:rowOff>
    </xdr:from>
    <xdr:to>
      <xdr:col>24</xdr:col>
      <xdr:colOff>63500</xdr:colOff>
      <xdr:row>83</xdr:row>
      <xdr:rowOff>87086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429000" y="13767344"/>
          <a:ext cx="7493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13426</xdr:rowOff>
    </xdr:from>
    <xdr:to>
      <xdr:col>15</xdr:col>
      <xdr:colOff>101600</xdr:colOff>
      <xdr:row>83</xdr:row>
      <xdr:rowOff>115026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71750" y="137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57694</xdr:rowOff>
    </xdr:from>
    <xdr:to>
      <xdr:col>19</xdr:col>
      <xdr:colOff>177800</xdr:colOff>
      <xdr:row>83</xdr:row>
      <xdr:rowOff>64226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622550" y="13767344"/>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78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64226</xdr:rowOff>
    </xdr:from>
    <xdr:to>
      <xdr:col>15</xdr:col>
      <xdr:colOff>50800</xdr:colOff>
      <xdr:row>83</xdr:row>
      <xdr:rowOff>83820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828800" y="13773876"/>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46082</xdr:rowOff>
    </xdr:from>
    <xdr:to>
      <xdr:col>6</xdr:col>
      <xdr:colOff>38100</xdr:colOff>
      <xdr:row>83</xdr:row>
      <xdr:rowOff>147682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84250" y="137557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96882</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28700" y="13793470"/>
          <a:ext cx="8001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239144" y="1347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439044" y="1347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45294" y="1345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51544" y="13465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99621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239144" y="13809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106153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439044" y="1381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4529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138809</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51544" y="1384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429115" y="12890464"/>
          <a:ext cx="0" cy="1464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467850" y="1435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359900" y="14355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467850" y="126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359900" y="12890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467850" y="13808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398000" y="138305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36000" y="13846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42250" y="13819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029450" y="13822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235700" y="13850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82333</xdr:rowOff>
    </xdr:from>
    <xdr:to>
      <xdr:col>55</xdr:col>
      <xdr:colOff>50800</xdr:colOff>
      <xdr:row>81</xdr:row>
      <xdr:rowOff>12483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398000" y="132966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105210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467850" y="1315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113574</xdr:rowOff>
    </xdr:from>
    <xdr:to>
      <xdr:col>50</xdr:col>
      <xdr:colOff>165100</xdr:colOff>
      <xdr:row>81</xdr:row>
      <xdr:rowOff>43724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36000" y="13327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133133</xdr:rowOff>
    </xdr:from>
    <xdr:to>
      <xdr:col>55</xdr:col>
      <xdr:colOff>0</xdr:colOff>
      <xdr:row>80</xdr:row>
      <xdr:rowOff>164374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686800" y="13347483"/>
          <a:ext cx="74295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153634</xdr:rowOff>
    </xdr:from>
    <xdr:to>
      <xdr:col>46</xdr:col>
      <xdr:colOff>38100</xdr:colOff>
      <xdr:row>81</xdr:row>
      <xdr:rowOff>83784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42250" y="133679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164374</xdr:rowOff>
    </xdr:from>
    <xdr:to>
      <xdr:col>50</xdr:col>
      <xdr:colOff>114300</xdr:colOff>
      <xdr:row>81</xdr:row>
      <xdr:rowOff>32984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86700" y="13378724"/>
          <a:ext cx="800100" cy="3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170616</xdr:rowOff>
    </xdr:from>
    <xdr:to>
      <xdr:col>41</xdr:col>
      <xdr:colOff>101600</xdr:colOff>
      <xdr:row>81</xdr:row>
      <xdr:rowOff>100766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029450" y="133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32984</xdr:rowOff>
    </xdr:from>
    <xdr:to>
      <xdr:col>45</xdr:col>
      <xdr:colOff>177800</xdr:colOff>
      <xdr:row>81</xdr:row>
      <xdr:rowOff>49966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080250" y="13412434"/>
          <a:ext cx="80645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43362</xdr:rowOff>
    </xdr:from>
    <xdr:to>
      <xdr:col>36</xdr:col>
      <xdr:colOff>165100</xdr:colOff>
      <xdr:row>81</xdr:row>
      <xdr:rowOff>144962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235700" y="134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49966</xdr:rowOff>
    </xdr:from>
    <xdr:to>
      <xdr:col>41</xdr:col>
      <xdr:colOff>50800</xdr:colOff>
      <xdr:row>81</xdr:row>
      <xdr:rowOff>94162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286500" y="13429416"/>
          <a:ext cx="79375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458277" y="1393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677227" y="139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864427" y="1390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070677" y="139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60251</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458277" y="1310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100311</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677227" y="1314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117293</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864427" y="131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161489</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070677" y="132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4699614" y="5601063"/>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4738350" y="5382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4611350" y="5601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473835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649450" y="6262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887450" y="6236789"/>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093700" y="621556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299950" y="625311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1487150" y="6249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649450" y="648044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4738350" y="645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58057</xdr:rowOff>
    </xdr:from>
    <xdr:to>
      <xdr:col>81</xdr:col>
      <xdr:colOff>101600</xdr:colOff>
      <xdr:row>39</xdr:row>
      <xdr:rowOff>159657</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88745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85997</xdr:rowOff>
    </xdr:from>
    <xdr:to>
      <xdr:col>85</xdr:col>
      <xdr:colOff>127000</xdr:colOff>
      <xdr:row>39</xdr:row>
      <xdr:rowOff>108857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3938250" y="6531247"/>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77651</xdr:rowOff>
    </xdr:from>
    <xdr:to>
      <xdr:col>76</xdr:col>
      <xdr:colOff>165100</xdr:colOff>
      <xdr:row>40</xdr:row>
      <xdr:rowOff>7801</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093700" y="65229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108857</xdr:rowOff>
    </xdr:from>
    <xdr:to>
      <xdr:col>81</xdr:col>
      <xdr:colOff>50800</xdr:colOff>
      <xdr:row>39</xdr:row>
      <xdr:rowOff>128451</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3144500" y="6554107"/>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87449</xdr:rowOff>
    </xdr:from>
    <xdr:to>
      <xdr:col>72</xdr:col>
      <xdr:colOff>38100</xdr:colOff>
      <xdr:row>40</xdr:row>
      <xdr:rowOff>17599</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299950" y="65326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128451</xdr:rowOff>
    </xdr:from>
    <xdr:to>
      <xdr:col>76</xdr:col>
      <xdr:colOff>114300</xdr:colOff>
      <xdr:row>39</xdr:row>
      <xdr:rowOff>138249</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2344400" y="6573701"/>
          <a:ext cx="8001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103777</xdr:rowOff>
    </xdr:from>
    <xdr:to>
      <xdr:col>67</xdr:col>
      <xdr:colOff>101600</xdr:colOff>
      <xdr:row>40</xdr:row>
      <xdr:rowOff>33927</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1487150" y="65490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138249</xdr:rowOff>
    </xdr:from>
    <xdr:to>
      <xdr:col>71</xdr:col>
      <xdr:colOff>177800</xdr:colOff>
      <xdr:row>39</xdr:row>
      <xdr:rowOff>154577</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flipV="1">
          <a:off x="11537950" y="6583499"/>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742044" y="601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960994" y="59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167244" y="6034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13544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150784</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742044" y="659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170378</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960994" y="660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8726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167244" y="661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25054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1354444" y="663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9951064" y="5484673"/>
          <a:ext cx="0" cy="1380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19989800" y="686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9881850" y="68649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19989800" y="52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9881850" y="54846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19989800" y="6318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900900" y="646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157950" y="64756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34515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7551400" y="649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6757650" y="6501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xdr:rowOff>
    </xdr:from>
    <xdr:to>
      <xdr:col>116</xdr:col>
      <xdr:colOff>114300</xdr:colOff>
      <xdr:row>40</xdr:row>
      <xdr:rowOff>105054</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900900" y="66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153331</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19989800" y="65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10770</xdr:rowOff>
    </xdr:from>
    <xdr:to>
      <xdr:col>112</xdr:col>
      <xdr:colOff>38100</xdr:colOff>
      <xdr:row>40</xdr:row>
      <xdr:rowOff>112370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157950" y="6621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54254</xdr:rowOff>
    </xdr:from>
    <xdr:to>
      <xdr:col>116</xdr:col>
      <xdr:colOff>63500</xdr:colOff>
      <xdr:row>40</xdr:row>
      <xdr:rowOff>61570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202400" y="6664604"/>
          <a:ext cx="7493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19914</xdr:rowOff>
    </xdr:from>
    <xdr:to>
      <xdr:col>107</xdr:col>
      <xdr:colOff>101600</xdr:colOff>
      <xdr:row>40</xdr:row>
      <xdr:rowOff>121514</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345150" y="66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61570</xdr:rowOff>
    </xdr:from>
    <xdr:to>
      <xdr:col>111</xdr:col>
      <xdr:colOff>177800</xdr:colOff>
      <xdr:row>40</xdr:row>
      <xdr:rowOff>70714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395950" y="667192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23571</xdr:rowOff>
    </xdr:from>
    <xdr:to>
      <xdr:col>102</xdr:col>
      <xdr:colOff>165100</xdr:colOff>
      <xdr:row>40</xdr:row>
      <xdr:rowOff>125171</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7551400" y="66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70714</xdr:rowOff>
    </xdr:from>
    <xdr:to>
      <xdr:col>107</xdr:col>
      <xdr:colOff>50800</xdr:colOff>
      <xdr:row>40</xdr:row>
      <xdr:rowOff>74371</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7602200" y="6681064"/>
          <a:ext cx="7937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6757650" y="6640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74371</xdr:rowOff>
    </xdr:from>
    <xdr:to>
      <xdr:col>102</xdr:col>
      <xdr:colOff>114300</xdr:colOff>
      <xdr:row>40</xdr:row>
      <xdr:rowOff>80772</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6802100" y="6684721"/>
          <a:ext cx="8001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980227" y="62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1801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7386377" y="62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6592627" y="62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103497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980227" y="67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112641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180127" y="6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116298</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7386377" y="67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6592627" y="673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4699614" y="909828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473835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6113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4738350" y="888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61135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4738350" y="9913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649450" y="9928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8874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09370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299950" y="9854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1487150" y="984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649450" y="9886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162577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473835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887450" y="9850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19050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938250" y="9901555"/>
          <a:ext cx="762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093700" y="9814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59</xdr:row>
      <xdr:rowOff>154305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3144500" y="986536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299950" y="9795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118110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344400" y="984631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148715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99060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1537950" y="981583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374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296099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21672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13544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7420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13987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96099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166387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167244"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1354444" y="955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951064" y="9316827"/>
          <a:ext cx="0" cy="1218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19989800" y="1053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9881850" y="10534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19989800" y="90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881850" y="9316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19989800" y="10310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900900" y="10331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157950" y="103394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345150" y="10346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7551400" y="10349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6757650" y="103387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33782</xdr:rowOff>
    </xdr:from>
    <xdr:to>
      <xdr:col>116</xdr:col>
      <xdr:colOff>114300</xdr:colOff>
      <xdr:row>62</xdr:row>
      <xdr:rowOff>135382</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9009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56659</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19989800" y="1013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41372</xdr:rowOff>
    </xdr:from>
    <xdr:to>
      <xdr:col>112</xdr:col>
      <xdr:colOff>38100</xdr:colOff>
      <xdr:row>62</xdr:row>
      <xdr:rowOff>142972</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157950" y="10283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84582</xdr:rowOff>
    </xdr:from>
    <xdr:to>
      <xdr:col>116</xdr:col>
      <xdr:colOff>63500</xdr:colOff>
      <xdr:row>62</xdr:row>
      <xdr:rowOff>92172</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9202400" y="10327132"/>
          <a:ext cx="7493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51110</xdr:rowOff>
    </xdr:from>
    <xdr:to>
      <xdr:col>107</xdr:col>
      <xdr:colOff>101600</xdr:colOff>
      <xdr:row>62</xdr:row>
      <xdr:rowOff>152710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345150" y="102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92172</xdr:rowOff>
    </xdr:from>
    <xdr:to>
      <xdr:col>111</xdr:col>
      <xdr:colOff>177800</xdr:colOff>
      <xdr:row>62</xdr:row>
      <xdr:rowOff>101910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8395950" y="10334722"/>
          <a:ext cx="80645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55225</xdr:rowOff>
    </xdr:from>
    <xdr:to>
      <xdr:col>102</xdr:col>
      <xdr:colOff>165100</xdr:colOff>
      <xdr:row>62</xdr:row>
      <xdr:rowOff>156825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7551400" y="102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101910</xdr:rowOff>
    </xdr:from>
    <xdr:to>
      <xdr:col>107</xdr:col>
      <xdr:colOff>50800</xdr:colOff>
      <xdr:row>62</xdr:row>
      <xdr:rowOff>106025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7602200" y="10344460"/>
          <a:ext cx="79375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61626</xdr:rowOff>
    </xdr:from>
    <xdr:to>
      <xdr:col>98</xdr:col>
      <xdr:colOff>38100</xdr:colOff>
      <xdr:row>62</xdr:row>
      <xdr:rowOff>163226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6757650" y="103041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106025</xdr:rowOff>
    </xdr:from>
    <xdr:to>
      <xdr:col>102</xdr:col>
      <xdr:colOff>114300</xdr:colOff>
      <xdr:row>62</xdr:row>
      <xdr:rowOff>112426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6802100" y="10348575"/>
          <a:ext cx="8001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18980227" y="1042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18180127" y="1043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7386377" y="104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6592627" y="1042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159499</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18980227" y="1007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169237</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18180127" y="1007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1902</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7386377" y="1007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8303</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6592627" y="1008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4738350" y="13383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4649450" y="13531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887450" y="1354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093700" y="13544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299950" y="13581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14871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43180</xdr:rowOff>
    </xdr:from>
    <xdr:to>
      <xdr:col>85</xdr:col>
      <xdr:colOff>177800</xdr:colOff>
      <xdr:row>84</xdr:row>
      <xdr:rowOff>144780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4649450" y="139179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129557</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4738350"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34289</xdr:rowOff>
    </xdr:from>
    <xdr:to>
      <xdr:col>81</xdr:col>
      <xdr:colOff>101600</xdr:colOff>
      <xdr:row>84</xdr:row>
      <xdr:rowOff>135889</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388745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85089</xdr:rowOff>
    </xdr:from>
    <xdr:to>
      <xdr:col>85</xdr:col>
      <xdr:colOff>127000</xdr:colOff>
      <xdr:row>84</xdr:row>
      <xdr:rowOff>93980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3938250" y="13959839"/>
          <a:ext cx="762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86361</xdr:rowOff>
    </xdr:from>
    <xdr:to>
      <xdr:col>76</xdr:col>
      <xdr:colOff>165100</xdr:colOff>
      <xdr:row>85</xdr:row>
      <xdr:rowOff>16511</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093700" y="13961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85089</xdr:rowOff>
    </xdr:from>
    <xdr:to>
      <xdr:col>81</xdr:col>
      <xdr:colOff>50800</xdr:colOff>
      <xdr:row>84</xdr:row>
      <xdr:rowOff>137161</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3144500" y="13959839"/>
          <a:ext cx="79375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130811</xdr:rowOff>
    </xdr:from>
    <xdr:to>
      <xdr:col>72</xdr:col>
      <xdr:colOff>38100</xdr:colOff>
      <xdr:row>85</xdr:row>
      <xdr:rowOff>60961</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299950" y="140055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137161</xdr:rowOff>
    </xdr:from>
    <xdr:to>
      <xdr:col>76</xdr:col>
      <xdr:colOff>114300</xdr:colOff>
      <xdr:row>85</xdr:row>
      <xdr:rowOff>10161</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2344400" y="14011911"/>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129539</xdr:rowOff>
    </xdr:from>
    <xdr:to>
      <xdr:col>67</xdr:col>
      <xdr:colOff>101600</xdr:colOff>
      <xdr:row>85</xdr:row>
      <xdr:rowOff>59689</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1487150" y="14004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8889</xdr:rowOff>
    </xdr:from>
    <xdr:to>
      <xdr:col>71</xdr:col>
      <xdr:colOff>177800</xdr:colOff>
      <xdr:row>85</xdr:row>
      <xdr:rowOff>10161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1537950" y="14048739"/>
          <a:ext cx="80645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3742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296099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2167244"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13544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127016</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374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7638</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296099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52088</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21672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50816</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1354444" y="1409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19951064" y="12965685"/>
          <a:ext cx="0" cy="11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19989800"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9881850" y="14144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19989800" y="1274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9881850" y="12965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19989800" y="13696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9900900" y="138386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157950" y="138661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345150" y="1389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7551400" y="138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6757650" y="13896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9900900" y="139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9162</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19989800"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9157950" y="13912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81535</xdr:rowOff>
    </xdr:from>
    <xdr:to>
      <xdr:col>116</xdr:col>
      <xdr:colOff>63500</xdr:colOff>
      <xdr:row>84</xdr:row>
      <xdr:rowOff>88392</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9202400" y="13956285"/>
          <a:ext cx="7493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49022</xdr:rowOff>
    </xdr:from>
    <xdr:to>
      <xdr:col>107</xdr:col>
      <xdr:colOff>101600</xdr:colOff>
      <xdr:row>84</xdr:row>
      <xdr:rowOff>150622</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8345150" y="1392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99822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8395950" y="13963142"/>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53594</xdr:rowOff>
    </xdr:from>
    <xdr:to>
      <xdr:col>102</xdr:col>
      <xdr:colOff>165100</xdr:colOff>
      <xdr:row>84</xdr:row>
      <xdr:rowOff>155194</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7551400" y="139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99822</xdr:rowOff>
    </xdr:from>
    <xdr:to>
      <xdr:col>107</xdr:col>
      <xdr:colOff>50800</xdr:colOff>
      <xdr:row>84</xdr:row>
      <xdr:rowOff>104394</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7602200" y="1397457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62737</xdr:rowOff>
    </xdr:from>
    <xdr:to>
      <xdr:col>98</xdr:col>
      <xdr:colOff>38100</xdr:colOff>
      <xdr:row>84</xdr:row>
      <xdr:rowOff>164337</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6757650" y="139374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104394</xdr:rowOff>
    </xdr:from>
    <xdr:to>
      <xdr:col>102</xdr:col>
      <xdr:colOff>114300</xdr:colOff>
      <xdr:row>84</xdr:row>
      <xdr:rowOff>113537</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6802100" y="13979144"/>
          <a:ext cx="8001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1898022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181801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738637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65926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1898022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141749</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18180127" y="140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146321</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7386377" y="140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155464</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6592627" y="140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4699614" y="165909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4738350" y="16366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4611350" y="16590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4738350" y="1736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649450" y="175165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887450" y="174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0937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299950" y="175541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1487150" y="1748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27032</xdr:rowOff>
    </xdr:from>
    <xdr:to>
      <xdr:col>85</xdr:col>
      <xdr:colOff>177800</xdr:colOff>
      <xdr:row>106</xdr:row>
      <xdr:rowOff>128632</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4649450" y="176292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5459</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4738350"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xdr:rowOff>
    </xdr:from>
    <xdr:to>
      <xdr:col>81</xdr:col>
      <xdr:colOff>101600</xdr:colOff>
      <xdr:row>106</xdr:row>
      <xdr:rowOff>109038</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388745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58238</xdr:rowOff>
    </xdr:from>
    <xdr:to>
      <xdr:col>85</xdr:col>
      <xdr:colOff>127000</xdr:colOff>
      <xdr:row>106</xdr:row>
      <xdr:rowOff>77832</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3938250" y="17660438"/>
          <a:ext cx="762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30937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58238</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3144500" y="17640844"/>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154395</xdr:rowOff>
    </xdr:from>
    <xdr:to>
      <xdr:col>72</xdr:col>
      <xdr:colOff>38100</xdr:colOff>
      <xdr:row>106</xdr:row>
      <xdr:rowOff>84545</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299950" y="17585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33745</xdr:rowOff>
    </xdr:from>
    <xdr:to>
      <xdr:col>76</xdr:col>
      <xdr:colOff>114300</xdr:colOff>
      <xdr:row>106</xdr:row>
      <xdr:rowOff>38644</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344400" y="17635945"/>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134801</xdr:rowOff>
    </xdr:from>
    <xdr:to>
      <xdr:col>67</xdr:col>
      <xdr:colOff>101600</xdr:colOff>
      <xdr:row>106</xdr:row>
      <xdr:rowOff>64951</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148715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33745</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1537950" y="17616351"/>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37420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296099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21672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13544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100165</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374204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296099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75672</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2167244"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56078</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13544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E00-000031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19951064" y="167214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E00-000033030000}"/>
            </a:ext>
          </a:extLst>
        </xdr:cNvPr>
        <xdr:cNvSpPr txBox="1"/>
      </xdr:nvSpPr>
      <xdr:spPr>
        <a:xfrm>
          <a:off x="19989800" y="180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9881850" y="18096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821" name="【公民館】&#10;一人当たり面積最大値テキスト">
          <a:extLst>
            <a:ext uri="{FF2B5EF4-FFF2-40B4-BE49-F238E27FC236}">
              <a16:creationId xmlns:a16="http://schemas.microsoft.com/office/drawing/2014/main" id="{00000000-0008-0000-0E00-000035030000}"/>
            </a:ext>
          </a:extLst>
        </xdr:cNvPr>
        <xdr:cNvSpPr txBox="1"/>
      </xdr:nvSpPr>
      <xdr:spPr>
        <a:xfrm>
          <a:off x="19989800"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9881850" y="16721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E00-000037030000}"/>
            </a:ext>
          </a:extLst>
        </xdr:cNvPr>
        <xdr:cNvSpPr txBox="1"/>
      </xdr:nvSpPr>
      <xdr:spPr>
        <a:xfrm>
          <a:off x="19989800" y="17819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9009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9157950" y="1797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8345150" y="1797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7551400" y="179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6757650" y="179669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38888</xdr:rowOff>
    </xdr:from>
    <xdr:to>
      <xdr:col>116</xdr:col>
      <xdr:colOff>114300</xdr:colOff>
      <xdr:row>108</xdr:row>
      <xdr:rowOff>140488</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9900900" y="1798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1542</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E00-000043030000}"/>
            </a:ext>
          </a:extLst>
        </xdr:cNvPr>
        <xdr:cNvSpPr txBox="1"/>
      </xdr:nvSpPr>
      <xdr:spPr>
        <a:xfrm>
          <a:off x="19989800" y="179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40717</xdr:rowOff>
    </xdr:from>
    <xdr:to>
      <xdr:col>112</xdr:col>
      <xdr:colOff>38100</xdr:colOff>
      <xdr:row>108</xdr:row>
      <xdr:rowOff>142317</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9157950" y="179858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89688</xdr:rowOff>
    </xdr:from>
    <xdr:to>
      <xdr:col>116</xdr:col>
      <xdr:colOff>63500</xdr:colOff>
      <xdr:row>108</xdr:row>
      <xdr:rowOff>91517</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19202400" y="18034788"/>
          <a:ext cx="7493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43078</xdr:rowOff>
    </xdr:from>
    <xdr:to>
      <xdr:col>107</xdr:col>
      <xdr:colOff>101600</xdr:colOff>
      <xdr:row>108</xdr:row>
      <xdr:rowOff>144678</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8345150" y="179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91517</xdr:rowOff>
    </xdr:from>
    <xdr:to>
      <xdr:col>111</xdr:col>
      <xdr:colOff>177800</xdr:colOff>
      <xdr:row>108</xdr:row>
      <xdr:rowOff>93878</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8395950" y="18036617"/>
          <a:ext cx="80645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44069</xdr:rowOff>
    </xdr:from>
    <xdr:to>
      <xdr:col>102</xdr:col>
      <xdr:colOff>165100</xdr:colOff>
      <xdr:row>108</xdr:row>
      <xdr:rowOff>145669</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7551400" y="179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93878</xdr:rowOff>
    </xdr:from>
    <xdr:to>
      <xdr:col>107</xdr:col>
      <xdr:colOff>50800</xdr:colOff>
      <xdr:row>108</xdr:row>
      <xdr:rowOff>94869</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7602200" y="18038978"/>
          <a:ext cx="79375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45593</xdr:rowOff>
    </xdr:from>
    <xdr:to>
      <xdr:col>98</xdr:col>
      <xdr:colOff>38100</xdr:colOff>
      <xdr:row>108</xdr:row>
      <xdr:rowOff>147193</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6757650" y="179906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94869</xdr:rowOff>
    </xdr:from>
    <xdr:to>
      <xdr:col>102</xdr:col>
      <xdr:colOff>114300</xdr:colOff>
      <xdr:row>108</xdr:row>
      <xdr:rowOff>96393</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6802100" y="18039969"/>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844" name="n_1aveValue【公民館】&#10;一人当たり面積">
          <a:extLst>
            <a:ext uri="{FF2B5EF4-FFF2-40B4-BE49-F238E27FC236}">
              <a16:creationId xmlns:a16="http://schemas.microsoft.com/office/drawing/2014/main" id="{00000000-0008-0000-0E00-00004C030000}"/>
            </a:ext>
          </a:extLst>
        </xdr:cNvPr>
        <xdr:cNvSpPr txBox="1"/>
      </xdr:nvSpPr>
      <xdr:spPr>
        <a:xfrm>
          <a:off x="18980227" y="177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845" name="n_2aveValue【公民館】&#10;一人当たり面積">
          <a:extLst>
            <a:ext uri="{FF2B5EF4-FFF2-40B4-BE49-F238E27FC236}">
              <a16:creationId xmlns:a16="http://schemas.microsoft.com/office/drawing/2014/main" id="{00000000-0008-0000-0E00-00004D030000}"/>
            </a:ext>
          </a:extLst>
        </xdr:cNvPr>
        <xdr:cNvSpPr txBox="1"/>
      </xdr:nvSpPr>
      <xdr:spPr>
        <a:xfrm>
          <a:off x="18180127" y="177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846" name="n_3aveValue【公民館】&#10;一人当たり面積">
          <a:extLst>
            <a:ext uri="{FF2B5EF4-FFF2-40B4-BE49-F238E27FC236}">
              <a16:creationId xmlns:a16="http://schemas.microsoft.com/office/drawing/2014/main" id="{00000000-0008-0000-0E00-00004E030000}"/>
            </a:ext>
          </a:extLst>
        </xdr:cNvPr>
        <xdr:cNvSpPr txBox="1"/>
      </xdr:nvSpPr>
      <xdr:spPr>
        <a:xfrm>
          <a:off x="17386377" y="177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847" name="n_4aveValue【公民館】&#10;一人当たり面積">
          <a:extLst>
            <a:ext uri="{FF2B5EF4-FFF2-40B4-BE49-F238E27FC236}">
              <a16:creationId xmlns:a16="http://schemas.microsoft.com/office/drawing/2014/main" id="{00000000-0008-0000-0E00-00004F030000}"/>
            </a:ext>
          </a:extLst>
        </xdr:cNvPr>
        <xdr:cNvSpPr txBox="1"/>
      </xdr:nvSpPr>
      <xdr:spPr>
        <a:xfrm>
          <a:off x="16592627" y="1774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133444</xdr:rowOff>
    </xdr:from>
    <xdr:ext cx="469744" cy="259045"/>
    <xdr:sp macro="" textlink="">
      <xdr:nvSpPr>
        <xdr:cNvPr id="848" name="n_1mainValue【公民館】&#10;一人当たり面積">
          <a:extLst>
            <a:ext uri="{FF2B5EF4-FFF2-40B4-BE49-F238E27FC236}">
              <a16:creationId xmlns:a16="http://schemas.microsoft.com/office/drawing/2014/main" id="{00000000-0008-0000-0E00-000050030000}"/>
            </a:ext>
          </a:extLst>
        </xdr:cNvPr>
        <xdr:cNvSpPr txBox="1"/>
      </xdr:nvSpPr>
      <xdr:spPr>
        <a:xfrm>
          <a:off x="18980227" y="1807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135805</xdr:rowOff>
    </xdr:from>
    <xdr:ext cx="469744" cy="259045"/>
    <xdr:sp macro="" textlink="">
      <xdr:nvSpPr>
        <xdr:cNvPr id="849" name="n_2mainValue【公民館】&#10;一人当たり面積">
          <a:extLst>
            <a:ext uri="{FF2B5EF4-FFF2-40B4-BE49-F238E27FC236}">
              <a16:creationId xmlns:a16="http://schemas.microsoft.com/office/drawing/2014/main" id="{00000000-0008-0000-0E00-000051030000}"/>
            </a:ext>
          </a:extLst>
        </xdr:cNvPr>
        <xdr:cNvSpPr txBox="1"/>
      </xdr:nvSpPr>
      <xdr:spPr>
        <a:xfrm>
          <a:off x="18180127" y="180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136796</xdr:rowOff>
    </xdr:from>
    <xdr:ext cx="469744" cy="259045"/>
    <xdr:sp macro="" textlink="">
      <xdr:nvSpPr>
        <xdr:cNvPr id="850" name="n_3mainValue【公民館】&#10;一人当たり面積">
          <a:extLst>
            <a:ext uri="{FF2B5EF4-FFF2-40B4-BE49-F238E27FC236}">
              <a16:creationId xmlns:a16="http://schemas.microsoft.com/office/drawing/2014/main" id="{00000000-0008-0000-0E00-000052030000}"/>
            </a:ext>
          </a:extLst>
        </xdr:cNvPr>
        <xdr:cNvSpPr txBox="1"/>
      </xdr:nvSpPr>
      <xdr:spPr>
        <a:xfrm>
          <a:off x="17386377" y="180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138320</xdr:rowOff>
    </xdr:from>
    <xdr:ext cx="469744" cy="259045"/>
    <xdr:sp macro="" textlink="">
      <xdr:nvSpPr>
        <xdr:cNvPr id="851" name="n_4mainValue【公民館】&#10;一人当たり面積">
          <a:extLst>
            <a:ext uri="{FF2B5EF4-FFF2-40B4-BE49-F238E27FC236}">
              <a16:creationId xmlns:a16="http://schemas.microsoft.com/office/drawing/2014/main" id="{00000000-0008-0000-0E00-000053030000}"/>
            </a:ext>
          </a:extLst>
        </xdr:cNvPr>
        <xdr:cNvSpPr txBox="1"/>
      </xdr:nvSpPr>
      <xdr:spPr>
        <a:xfrm>
          <a:off x="16592627" y="18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人口減少に伴い一人当たりの固定資産の割合は類似団体より大きくなっている。</a:t>
          </a:r>
          <a:endParaRPr lang="ja-JP" altLang="ja-JP" sz="1400">
            <a:effectLst/>
          </a:endParaRPr>
        </a:p>
        <a:p>
          <a:r>
            <a:rPr kumimoji="1" lang="ja-JP" altLang="en-US" sz="1100">
              <a:solidFill>
                <a:schemeClr val="dk1"/>
              </a:solidFill>
              <a:effectLst/>
              <a:latin typeface="+mn-lt"/>
              <a:ea typeface="+mn-ea"/>
              <a:cs typeface="+mn-cs"/>
            </a:rPr>
            <a:t>また、同時に減価償却が進んでおり、特に</a:t>
          </a:r>
          <a:r>
            <a:rPr kumimoji="1" lang="en-US" altLang="ja-JP" sz="1100">
              <a:solidFill>
                <a:schemeClr val="dk1"/>
              </a:solidFill>
              <a:effectLst/>
              <a:latin typeface="+mn-lt"/>
              <a:ea typeface="+mn-ea"/>
              <a:cs typeface="+mn-cs"/>
            </a:rPr>
            <a:t>1984</a:t>
          </a:r>
          <a:r>
            <a:rPr kumimoji="1" lang="ja-JP" altLang="en-US" sz="1100">
              <a:solidFill>
                <a:schemeClr val="dk1"/>
              </a:solidFill>
              <a:effectLst/>
              <a:latin typeface="+mn-lt"/>
              <a:ea typeface="+mn-ea"/>
              <a:cs typeface="+mn-cs"/>
            </a:rPr>
            <a:t>年建設の児童館は耐用年数を経過しつつあるため、有形固定資産減価償却率は類似団体内平均値より上回っている。</a:t>
          </a:r>
        </a:p>
        <a:p>
          <a:r>
            <a:rPr kumimoji="1" lang="ja-JP" altLang="ja-JP" sz="1100">
              <a:solidFill>
                <a:schemeClr val="dk1"/>
              </a:solidFill>
              <a:effectLst/>
              <a:latin typeface="+mn-lt"/>
              <a:ea typeface="+mn-ea"/>
              <a:cs typeface="+mn-cs"/>
            </a:rPr>
            <a:t>将来的に改修や更新が必要となることを考えると、町民一人当たりの負担がさらに大きくなっていくことが想定される。</a:t>
          </a:r>
          <a:endParaRPr lang="ja-JP" altLang="ja-JP" sz="1400">
            <a:effectLst/>
          </a:endParaRPr>
        </a:p>
        <a:p>
          <a:r>
            <a:rPr kumimoji="1" lang="ja-JP" altLang="ja-JP" sz="1100">
              <a:solidFill>
                <a:schemeClr val="dk1"/>
              </a:solidFill>
              <a:effectLst/>
              <a:latin typeface="+mn-lt"/>
              <a:ea typeface="+mn-ea"/>
              <a:cs typeface="+mn-cs"/>
            </a:rPr>
            <a:t>町民負担の低減のため、公共施設や道路等インフラについて長寿命化等、計画的な管理が必要である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2,990
225.11
4,845,692
4,716,749
117,957
2,813,971
3,376,368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8496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177665"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2164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1084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21640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216400" y="600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127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384550" y="6118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571750" y="6040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778000" y="6024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984250" y="5976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127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22877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216400"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16510</xdr:rowOff>
    </xdr:from>
    <xdr:to>
      <xdr:col>20</xdr:col>
      <xdr:colOff>38100</xdr:colOff>
      <xdr:row>37</xdr:row>
      <xdr:rowOff>118110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84550" y="6131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67310</xdr:rowOff>
    </xdr:from>
    <xdr:to>
      <xdr:col>24</xdr:col>
      <xdr:colOff>63500</xdr:colOff>
      <xdr:row>37</xdr:row>
      <xdr:rowOff>95250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429000" y="6182360"/>
          <a:ext cx="7493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161290</xdr:rowOff>
    </xdr:from>
    <xdr:to>
      <xdr:col>15</xdr:col>
      <xdr:colOff>101600</xdr:colOff>
      <xdr:row>37</xdr:row>
      <xdr:rowOff>91440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571750" y="6111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40640</xdr:rowOff>
    </xdr:from>
    <xdr:to>
      <xdr:col>19</xdr:col>
      <xdr:colOff>177800</xdr:colOff>
      <xdr:row>37</xdr:row>
      <xdr:rowOff>67310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622550" y="615569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133350</xdr:rowOff>
    </xdr:from>
    <xdr:to>
      <xdr:col>10</xdr:col>
      <xdr:colOff>165100</xdr:colOff>
      <xdr:row>37</xdr:row>
      <xdr:rowOff>63500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778000" y="608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12700</xdr:rowOff>
    </xdr:from>
    <xdr:to>
      <xdr:col>15</xdr:col>
      <xdr:colOff>50800</xdr:colOff>
      <xdr:row>37</xdr:row>
      <xdr:rowOff>40640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1828800" y="6127750"/>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106680</xdr:rowOff>
    </xdr:from>
    <xdr:to>
      <xdr:col>6</xdr:col>
      <xdr:colOff>38100</xdr:colOff>
      <xdr:row>37</xdr:row>
      <xdr:rowOff>36830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984250" y="6056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157480</xdr:rowOff>
    </xdr:from>
    <xdr:to>
      <xdr:col>10</xdr:col>
      <xdr:colOff>114300</xdr:colOff>
      <xdr:row>37</xdr:row>
      <xdr:rowOff>12700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028700" y="6107430"/>
          <a:ext cx="8001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121937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2391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439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645294"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144797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51544"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109237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2391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439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4529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27957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8515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9429115" y="5535422"/>
          <a:ext cx="0"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946785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9359900" y="690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9467850" y="53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359900" y="5535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9467850" y="6350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398000" y="63718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36000" y="6412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42250" y="63764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029450" y="634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235700" y="634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93980</xdr:rowOff>
    </xdr:from>
    <xdr:to>
      <xdr:col>55</xdr:col>
      <xdr:colOff>50800</xdr:colOff>
      <xdr:row>36</xdr:row>
      <xdr:rowOff>24130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9398000" y="5878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116857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9467850"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123698</xdr:rowOff>
    </xdr:from>
    <xdr:to>
      <xdr:col>50</xdr:col>
      <xdr:colOff>165100</xdr:colOff>
      <xdr:row>36</xdr:row>
      <xdr:rowOff>53848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636000" y="59085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144780</xdr:rowOff>
    </xdr:from>
    <xdr:to>
      <xdr:col>55</xdr:col>
      <xdr:colOff>0</xdr:colOff>
      <xdr:row>36</xdr:row>
      <xdr:rowOff>3048</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8686800" y="5929630"/>
          <a:ext cx="74295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162560</xdr:rowOff>
    </xdr:from>
    <xdr:to>
      <xdr:col>46</xdr:col>
      <xdr:colOff>38100</xdr:colOff>
      <xdr:row>36</xdr:row>
      <xdr:rowOff>92710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7842250" y="5947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xdr:rowOff>
    </xdr:from>
    <xdr:to>
      <xdr:col>50</xdr:col>
      <xdr:colOff>114300</xdr:colOff>
      <xdr:row>36</xdr:row>
      <xdr:rowOff>41910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7886700" y="5952998"/>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xdr:rowOff>
    </xdr:from>
    <xdr:to>
      <xdr:col>41</xdr:col>
      <xdr:colOff>101600</xdr:colOff>
      <xdr:row>36</xdr:row>
      <xdr:rowOff>108712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02945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41910</xdr:rowOff>
    </xdr:from>
    <xdr:to>
      <xdr:col>45</xdr:col>
      <xdr:colOff>177800</xdr:colOff>
      <xdr:row>36</xdr:row>
      <xdr:rowOff>57912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080250" y="5991860"/>
          <a:ext cx="8064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32258</xdr:rowOff>
    </xdr:from>
    <xdr:to>
      <xdr:col>36</xdr:col>
      <xdr:colOff>165100</xdr:colOff>
      <xdr:row>36</xdr:row>
      <xdr:rowOff>133858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2357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57912</xdr:rowOff>
    </xdr:from>
    <xdr:to>
      <xdr:col>41</xdr:col>
      <xdr:colOff>50800</xdr:colOff>
      <xdr:row>36</xdr:row>
      <xdr:rowOff>83058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286500" y="6007862"/>
          <a:ext cx="7937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54119</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8458277"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17543</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7677227"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6864427" y="643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159275</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070677" y="643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70375</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8458277" y="56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109237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76772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125239</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6864427" y="574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150385</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070677" y="57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177665" y="913447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216400" y="892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108450" y="9134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21640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12750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384550" y="10040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57175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77800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984250" y="10031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92075</xdr:rowOff>
    </xdr:from>
    <xdr:to>
      <xdr:col>24</xdr:col>
      <xdr:colOff>114300</xdr:colOff>
      <xdr:row>64</xdr:row>
      <xdr:rowOff>22225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127500" y="10499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7002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2164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71120</xdr:rowOff>
    </xdr:from>
    <xdr:to>
      <xdr:col>20</xdr:col>
      <xdr:colOff>38100</xdr:colOff>
      <xdr:row>64</xdr:row>
      <xdr:rowOff>1270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384550" y="10478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121920</xdr:rowOff>
    </xdr:from>
    <xdr:to>
      <xdr:col>24</xdr:col>
      <xdr:colOff>63500</xdr:colOff>
      <xdr:row>63</xdr:row>
      <xdr:rowOff>142875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429000" y="10529570"/>
          <a:ext cx="7493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36830</xdr:rowOff>
    </xdr:from>
    <xdr:to>
      <xdr:col>15</xdr:col>
      <xdr:colOff>101600</xdr:colOff>
      <xdr:row>63</xdr:row>
      <xdr:rowOff>138430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571750" y="10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87630</xdr:rowOff>
    </xdr:from>
    <xdr:to>
      <xdr:col>19</xdr:col>
      <xdr:colOff>177800</xdr:colOff>
      <xdr:row>63</xdr:row>
      <xdr:rowOff>121920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622550" y="1049528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164465</xdr:rowOff>
    </xdr:from>
    <xdr:to>
      <xdr:col>10</xdr:col>
      <xdr:colOff>165100</xdr:colOff>
      <xdr:row>63</xdr:row>
      <xdr:rowOff>94615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778000" y="10407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43815</xdr:rowOff>
    </xdr:from>
    <xdr:to>
      <xdr:col>15</xdr:col>
      <xdr:colOff>50800</xdr:colOff>
      <xdr:row>63</xdr:row>
      <xdr:rowOff>87630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828800" y="10451465"/>
          <a:ext cx="7937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122555</xdr:rowOff>
    </xdr:from>
    <xdr:to>
      <xdr:col>6</xdr:col>
      <xdr:colOff>38100</xdr:colOff>
      <xdr:row>63</xdr:row>
      <xdr:rowOff>52705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984250" y="103651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1905</xdr:rowOff>
    </xdr:from>
    <xdr:to>
      <xdr:col>10</xdr:col>
      <xdr:colOff>114300</xdr:colOff>
      <xdr:row>63</xdr:row>
      <xdr:rowOff>43815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028700" y="1040955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2391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4390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645294"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851544" y="981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163847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239144"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129557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439044" y="1053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85742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45294" y="1049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43832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51544" y="1045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9429115" y="9160982"/>
          <a:ext cx="0" cy="151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9467850" y="1067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359900" y="10672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9467850" y="89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359900" y="9160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9467850" y="10298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398000" y="10320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636000" y="1033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842250" y="10335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029450" y="10335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235700" y="10319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132080</xdr:rowOff>
    </xdr:from>
    <xdr:to>
      <xdr:col>55</xdr:col>
      <xdr:colOff>50800</xdr:colOff>
      <xdr:row>60</xdr:row>
      <xdr:rowOff>62230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398000" y="9879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154957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9467850"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155920</xdr:rowOff>
    </xdr:from>
    <xdr:to>
      <xdr:col>50</xdr:col>
      <xdr:colOff>165100</xdr:colOff>
      <xdr:row>60</xdr:row>
      <xdr:rowOff>86070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36000" y="9903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xdr:rowOff>
    </xdr:from>
    <xdr:to>
      <xdr:col>55</xdr:col>
      <xdr:colOff>0</xdr:colOff>
      <xdr:row>60</xdr:row>
      <xdr:rowOff>35270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686800" y="9923780"/>
          <a:ext cx="74295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14515</xdr:rowOff>
    </xdr:from>
    <xdr:to>
      <xdr:col>46</xdr:col>
      <xdr:colOff>38100</xdr:colOff>
      <xdr:row>60</xdr:row>
      <xdr:rowOff>116115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42250" y="9926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35270</xdr:rowOff>
    </xdr:from>
    <xdr:to>
      <xdr:col>50</xdr:col>
      <xdr:colOff>114300</xdr:colOff>
      <xdr:row>60</xdr:row>
      <xdr:rowOff>65315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7886700" y="9947620"/>
          <a:ext cx="8001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27577</xdr:rowOff>
    </xdr:from>
    <xdr:to>
      <xdr:col>41</xdr:col>
      <xdr:colOff>101600</xdr:colOff>
      <xdr:row>60</xdr:row>
      <xdr:rowOff>129177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029450" y="99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65315</xdr:rowOff>
    </xdr:from>
    <xdr:to>
      <xdr:col>45</xdr:col>
      <xdr:colOff>177800</xdr:colOff>
      <xdr:row>60</xdr:row>
      <xdr:rowOff>78377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080250" y="9977665"/>
          <a:ext cx="8064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47498</xdr:rowOff>
    </xdr:from>
    <xdr:to>
      <xdr:col>36</xdr:col>
      <xdr:colOff>165100</xdr:colOff>
      <xdr:row>60</xdr:row>
      <xdr:rowOff>149098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235700" y="99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78377</xdr:rowOff>
    </xdr:from>
    <xdr:to>
      <xdr:col>41</xdr:col>
      <xdr:colOff>50800</xdr:colOff>
      <xdr:row>60</xdr:row>
      <xdr:rowOff>98298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286500" y="9990727"/>
          <a:ext cx="79375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8458277" y="104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7677227" y="1042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6864427" y="1042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07067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102597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8458277" y="968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132642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7677227" y="971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145704</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6864427" y="97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165625</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070677" y="974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177665" y="1294184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216400" y="12723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108450" y="12941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216400" y="13520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1275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384550" y="13620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57175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778000" y="1356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84250" y="135284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39551</xdr:rowOff>
    </xdr:from>
    <xdr:to>
      <xdr:col>24</xdr:col>
      <xdr:colOff>114300</xdr:colOff>
      <xdr:row>84</xdr:row>
      <xdr:rowOff>141151</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127500" y="13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17978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216400" y="138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168548</xdr:rowOff>
    </xdr:from>
    <xdr:to>
      <xdr:col>20</xdr:col>
      <xdr:colOff>38100</xdr:colOff>
      <xdr:row>84</xdr:row>
      <xdr:rowOff>98698</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384550" y="138718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47898</xdr:rowOff>
    </xdr:from>
    <xdr:to>
      <xdr:col>24</xdr:col>
      <xdr:colOff>63500</xdr:colOff>
      <xdr:row>84</xdr:row>
      <xdr:rowOff>90351</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429000" y="13922648"/>
          <a:ext cx="7493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121194</xdr:rowOff>
    </xdr:from>
    <xdr:to>
      <xdr:col>15</xdr:col>
      <xdr:colOff>101600</xdr:colOff>
      <xdr:row>84</xdr:row>
      <xdr:rowOff>51344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571750" y="138308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xdr:rowOff>
    </xdr:from>
    <xdr:to>
      <xdr:col>19</xdr:col>
      <xdr:colOff>177800</xdr:colOff>
      <xdr:row>84</xdr:row>
      <xdr:rowOff>47898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622550" y="13875294"/>
          <a:ext cx="80645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82006</xdr:rowOff>
    </xdr:from>
    <xdr:to>
      <xdr:col>10</xdr:col>
      <xdr:colOff>165100</xdr:colOff>
      <xdr:row>84</xdr:row>
      <xdr:rowOff>12156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778000" y="13791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132806</xdr:rowOff>
    </xdr:from>
    <xdr:to>
      <xdr:col>15</xdr:col>
      <xdr:colOff>50800</xdr:colOff>
      <xdr:row>84</xdr:row>
      <xdr:rowOff>544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828800" y="13842456"/>
          <a:ext cx="793750"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9842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132806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28700" y="13804900"/>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239144" y="1340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439044" y="1336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645294" y="1335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5154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89825</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239144" y="139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42471</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439044" y="1391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645294"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515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429115" y="12752197"/>
          <a:ext cx="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9467850" y="143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359900" y="143070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9467850" y="125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359900" y="12752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9467850" y="1395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398000" y="139729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36000" y="139809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42250" y="139843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029450" y="13943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23570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116078</xdr:rowOff>
    </xdr:from>
    <xdr:to>
      <xdr:col>55</xdr:col>
      <xdr:colOff>50800</xdr:colOff>
      <xdr:row>83</xdr:row>
      <xdr:rowOff>46228</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398000" y="136606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138955</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9467850" y="1351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134747</xdr:rowOff>
    </xdr:from>
    <xdr:to>
      <xdr:col>50</xdr:col>
      <xdr:colOff>165100</xdr:colOff>
      <xdr:row>83</xdr:row>
      <xdr:rowOff>64897</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636000" y="136792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166878</xdr:rowOff>
    </xdr:from>
    <xdr:to>
      <xdr:col>55</xdr:col>
      <xdr:colOff>0</xdr:colOff>
      <xdr:row>83</xdr:row>
      <xdr:rowOff>14097</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686800" y="13711428"/>
          <a:ext cx="74295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158369</xdr:rowOff>
    </xdr:from>
    <xdr:to>
      <xdr:col>46</xdr:col>
      <xdr:colOff>38100</xdr:colOff>
      <xdr:row>83</xdr:row>
      <xdr:rowOff>88519</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842250" y="137029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xdr:rowOff>
    </xdr:from>
    <xdr:to>
      <xdr:col>50</xdr:col>
      <xdr:colOff>114300</xdr:colOff>
      <xdr:row>83</xdr:row>
      <xdr:rowOff>37719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7886700" y="13723747"/>
          <a:ext cx="8001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168656</xdr:rowOff>
    </xdr:from>
    <xdr:to>
      <xdr:col>41</xdr:col>
      <xdr:colOff>101600</xdr:colOff>
      <xdr:row>83</xdr:row>
      <xdr:rowOff>98806</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029450" y="137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37719</xdr:rowOff>
    </xdr:from>
    <xdr:to>
      <xdr:col>45</xdr:col>
      <xdr:colOff>177800</xdr:colOff>
      <xdr:row>83</xdr:row>
      <xdr:rowOff>48006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080250" y="13747369"/>
          <a:ext cx="80645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12827</xdr:rowOff>
    </xdr:from>
    <xdr:to>
      <xdr:col>36</xdr:col>
      <xdr:colOff>165100</xdr:colOff>
      <xdr:row>83</xdr:row>
      <xdr:rowOff>114427</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235700" y="137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48006</xdr:rowOff>
    </xdr:from>
    <xdr:to>
      <xdr:col>41</xdr:col>
      <xdr:colOff>50800</xdr:colOff>
      <xdr:row>83</xdr:row>
      <xdr:rowOff>63627</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286500" y="13757656"/>
          <a:ext cx="79375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845827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677227" y="1407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6864427" y="1403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07067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81424</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8458277" y="134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105046</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677227" y="134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115333</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6864427" y="134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130954</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070677" y="1351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F00-0000A2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4699614" y="555860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4738350" y="5340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4611350" y="555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473835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649450"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3887450" y="629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093700" y="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299950" y="6310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148715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4649450" y="6527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473835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3887450" y="64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133350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3938250" y="6503488"/>
          <a:ext cx="762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093700" y="64035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xdr:rowOff>
    </xdr:from>
    <xdr:to>
      <xdr:col>81</xdr:col>
      <xdr:colOff>50800</xdr:colOff>
      <xdr:row>39</xdr:row>
      <xdr:rowOff>58238</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144500" y="6447972"/>
          <a:ext cx="79375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76019</xdr:rowOff>
    </xdr:from>
    <xdr:to>
      <xdr:col>72</xdr:col>
      <xdr:colOff>38100</xdr:colOff>
      <xdr:row>39</xdr:row>
      <xdr:rowOff>6169</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299950" y="63561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126819</xdr:rowOff>
    </xdr:from>
    <xdr:to>
      <xdr:col>76</xdr:col>
      <xdr:colOff>114300</xdr:colOff>
      <xdr:row>39</xdr:row>
      <xdr:rowOff>2722</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344400" y="6406969"/>
          <a:ext cx="800100" cy="4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20501</xdr:rowOff>
    </xdr:from>
    <xdr:to>
      <xdr:col>67</xdr:col>
      <xdr:colOff>101600</xdr:colOff>
      <xdr:row>38</xdr:row>
      <xdr:rowOff>122101</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1487150" y="63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71301</xdr:rowOff>
    </xdr:from>
    <xdr:to>
      <xdr:col>71</xdr:col>
      <xdr:colOff>177800</xdr:colOff>
      <xdr:row>38</xdr:row>
      <xdr:rowOff>126819</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1537950" y="6351451"/>
          <a:ext cx="80645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3742044" y="6086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2960994" y="610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167244" y="609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1354444" y="60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742044" y="654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960994" y="648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168746</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167244" y="644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1354444" y="6393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F00-0000D9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9951064" y="5573784"/>
          <a:ext cx="0" cy="133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F00-0000DB010000}"/>
            </a:ext>
          </a:extLst>
        </xdr:cNvPr>
        <xdr:cNvSpPr txBox="1"/>
      </xdr:nvSpPr>
      <xdr:spPr>
        <a:xfrm>
          <a:off x="19989800" y="69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9881850" y="6906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F00-0000DD010000}"/>
            </a:ext>
          </a:extLst>
        </xdr:cNvPr>
        <xdr:cNvSpPr txBox="1"/>
      </xdr:nvSpPr>
      <xdr:spPr>
        <a:xfrm>
          <a:off x="19989800" y="53553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9881850" y="557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F00-0000DF010000}"/>
            </a:ext>
          </a:extLst>
        </xdr:cNvPr>
        <xdr:cNvSpPr txBox="1"/>
      </xdr:nvSpPr>
      <xdr:spPr>
        <a:xfrm>
          <a:off x="19989800" y="6551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9900900" y="66934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9157950" y="67035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8345150" y="6721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7551400" y="672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6757650" y="6726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140026</xdr:rowOff>
    </xdr:from>
    <xdr:to>
      <xdr:col>116</xdr:col>
      <xdr:colOff>114300</xdr:colOff>
      <xdr:row>41</xdr:row>
      <xdr:rowOff>70176</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9900900" y="67503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61506</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F00-0000EB010000}"/>
            </a:ext>
          </a:extLst>
        </xdr:cNvPr>
        <xdr:cNvSpPr txBox="1"/>
      </xdr:nvSpPr>
      <xdr:spPr>
        <a:xfrm>
          <a:off x="19989800" y="667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143375</xdr:rowOff>
    </xdr:from>
    <xdr:to>
      <xdr:col>112</xdr:col>
      <xdr:colOff>38100</xdr:colOff>
      <xdr:row>41</xdr:row>
      <xdr:rowOff>73525</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9157950" y="67537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19376</xdr:rowOff>
    </xdr:from>
    <xdr:to>
      <xdr:col>116</xdr:col>
      <xdr:colOff>63500</xdr:colOff>
      <xdr:row>41</xdr:row>
      <xdr:rowOff>22725</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9202400" y="6794826"/>
          <a:ext cx="749300" cy="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147666</xdr:rowOff>
    </xdr:from>
    <xdr:to>
      <xdr:col>107</xdr:col>
      <xdr:colOff>101600</xdr:colOff>
      <xdr:row>41</xdr:row>
      <xdr:rowOff>77816</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8345150" y="6758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22725</xdr:rowOff>
    </xdr:from>
    <xdr:to>
      <xdr:col>111</xdr:col>
      <xdr:colOff>177800</xdr:colOff>
      <xdr:row>41</xdr:row>
      <xdr:rowOff>27016</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8395950" y="6798175"/>
          <a:ext cx="80645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150158</xdr:rowOff>
    </xdr:from>
    <xdr:to>
      <xdr:col>102</xdr:col>
      <xdr:colOff>165100</xdr:colOff>
      <xdr:row>41</xdr:row>
      <xdr:rowOff>80308</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7551400" y="67605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27016</xdr:rowOff>
    </xdr:from>
    <xdr:to>
      <xdr:col>107</xdr:col>
      <xdr:colOff>50800</xdr:colOff>
      <xdr:row>41</xdr:row>
      <xdr:rowOff>29508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7602200" y="6802466"/>
          <a:ext cx="79375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152964</xdr:rowOff>
    </xdr:from>
    <xdr:to>
      <xdr:col>98</xdr:col>
      <xdr:colOff>38100</xdr:colOff>
      <xdr:row>41</xdr:row>
      <xdr:rowOff>83114</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6757650" y="67633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29508</xdr:rowOff>
    </xdr:from>
    <xdr:to>
      <xdr:col>102</xdr:col>
      <xdr:colOff>114300</xdr:colOff>
      <xdr:row>41</xdr:row>
      <xdr:rowOff>32314</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6802100" y="6804958"/>
          <a:ext cx="8001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18915595" y="648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8134545" y="65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7321745" y="650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6527995" y="650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64652</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8915595" y="684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68943</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8134545" y="684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71435</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7321745" y="684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74241</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6527995" y="684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F00-000014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4699614" y="9317265"/>
          <a:ext cx="0" cy="138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00000000-0008-0000-0F00-000016020000}"/>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00000000-0008-0000-0F00-000018020000}"/>
            </a:ext>
          </a:extLst>
        </xdr:cNvPr>
        <xdr:cNvSpPr txBox="1"/>
      </xdr:nvSpPr>
      <xdr:spPr>
        <a:xfrm>
          <a:off x="14738350" y="909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6113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F00-00001A020000}"/>
            </a:ext>
          </a:extLst>
        </xdr:cNvPr>
        <xdr:cNvSpPr txBox="1"/>
      </xdr:nvSpPr>
      <xdr:spPr>
        <a:xfrm>
          <a:off x="14738350" y="9893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4649450" y="99152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3887450" y="9908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309370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2299950" y="98956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1487150" y="9871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4649450" y="98858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161489</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F00-000026020000}"/>
            </a:ext>
          </a:extLst>
        </xdr:cNvPr>
        <xdr:cNvSpPr txBox="1"/>
      </xdr:nvSpPr>
      <xdr:spPr>
        <a:xfrm>
          <a:off x="14738350"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135346</xdr:rowOff>
    </xdr:from>
    <xdr:to>
      <xdr:col>81</xdr:col>
      <xdr:colOff>101600</xdr:colOff>
      <xdr:row>60</xdr:row>
      <xdr:rowOff>65496</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3887450" y="9882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14696</xdr:rowOff>
    </xdr:from>
    <xdr:to>
      <xdr:col>85</xdr:col>
      <xdr:colOff>127000</xdr:colOff>
      <xdr:row>60</xdr:row>
      <xdr:rowOff>17962</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3938250" y="9927046"/>
          <a:ext cx="762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3093700" y="9848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60</xdr:row>
      <xdr:rowOff>14696</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3144500" y="9899106"/>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66766</xdr:rowOff>
    </xdr:from>
    <xdr:to>
      <xdr:col>72</xdr:col>
      <xdr:colOff>38100</xdr:colOff>
      <xdr:row>59</xdr:row>
      <xdr:rowOff>168366</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2299950" y="98140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117566</xdr:rowOff>
    </xdr:from>
    <xdr:to>
      <xdr:col>76</xdr:col>
      <xdr:colOff>114300</xdr:colOff>
      <xdr:row>59</xdr:row>
      <xdr:rowOff>151856</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344400" y="9864816"/>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47172</xdr:rowOff>
    </xdr:from>
    <xdr:to>
      <xdr:col>67</xdr:col>
      <xdr:colOff>101600</xdr:colOff>
      <xdr:row>59</xdr:row>
      <xdr:rowOff>148772</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1487150" y="97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97972</xdr:rowOff>
    </xdr:from>
    <xdr:to>
      <xdr:col>71</xdr:col>
      <xdr:colOff>177800</xdr:colOff>
      <xdr:row>59</xdr:row>
      <xdr:rowOff>117566</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1537950" y="9845222"/>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3742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296099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21672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13544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82023</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3742044" y="966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2960994" y="962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13443</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167244" y="959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165299</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1354444" y="958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00000000-0008-0000-0F00-000049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9951064" y="9252521"/>
          <a:ext cx="0" cy="120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00000000-0008-0000-0F00-00004B020000}"/>
            </a:ext>
          </a:extLst>
        </xdr:cNvPr>
        <xdr:cNvSpPr txBox="1"/>
      </xdr:nvSpPr>
      <xdr:spPr>
        <a:xfrm>
          <a:off x="19989800" y="1045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9881850" y="1045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00000000-0008-0000-0F00-00004D020000}"/>
            </a:ext>
          </a:extLst>
        </xdr:cNvPr>
        <xdr:cNvSpPr txBox="1"/>
      </xdr:nvSpPr>
      <xdr:spPr>
        <a:xfrm>
          <a:off x="19989800" y="9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9881850" y="9252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00000000-0008-0000-0F00-00004F020000}"/>
            </a:ext>
          </a:extLst>
        </xdr:cNvPr>
        <xdr:cNvSpPr txBox="1"/>
      </xdr:nvSpPr>
      <xdr:spPr>
        <a:xfrm>
          <a:off x="19989800" y="10018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9900900" y="10160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9157950" y="10170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8345150" y="10188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7551400" y="10212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6757650" y="101935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115506</xdr:rowOff>
    </xdr:from>
    <xdr:to>
      <xdr:col>116</xdr:col>
      <xdr:colOff>114300</xdr:colOff>
      <xdr:row>62</xdr:row>
      <xdr:rowOff>45656</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9900900" y="10192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93933</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00000000-0008-0000-0F00-00005B020000}"/>
            </a:ext>
          </a:extLst>
        </xdr:cNvPr>
        <xdr:cNvSpPr txBox="1"/>
      </xdr:nvSpPr>
      <xdr:spPr>
        <a:xfrm>
          <a:off x="19989800" y="1017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122365</xdr:rowOff>
    </xdr:from>
    <xdr:to>
      <xdr:col>112</xdr:col>
      <xdr:colOff>38100</xdr:colOff>
      <xdr:row>62</xdr:row>
      <xdr:rowOff>52515</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9157950" y="10199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166306</xdr:rowOff>
    </xdr:from>
    <xdr:to>
      <xdr:col>116</xdr:col>
      <xdr:colOff>63500</xdr:colOff>
      <xdr:row>62</xdr:row>
      <xdr:rowOff>1715</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9202400" y="10243756"/>
          <a:ext cx="7493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130937</xdr:rowOff>
    </xdr:from>
    <xdr:to>
      <xdr:col>107</xdr:col>
      <xdr:colOff>101600</xdr:colOff>
      <xdr:row>62</xdr:row>
      <xdr:rowOff>61087</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8345150" y="10208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1715</xdr:rowOff>
    </xdr:from>
    <xdr:to>
      <xdr:col>111</xdr:col>
      <xdr:colOff>177800</xdr:colOff>
      <xdr:row>62</xdr:row>
      <xdr:rowOff>10287</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8395950" y="10244265"/>
          <a:ext cx="80645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7551400" y="102123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xdr:rowOff>
    </xdr:from>
    <xdr:to>
      <xdr:col>107</xdr:col>
      <xdr:colOff>50800</xdr:colOff>
      <xdr:row>62</xdr:row>
      <xdr:rowOff>14288</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7602200" y="10252837"/>
          <a:ext cx="79375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140653</xdr:rowOff>
    </xdr:from>
    <xdr:to>
      <xdr:col>98</xdr:col>
      <xdr:colOff>38100</xdr:colOff>
      <xdr:row>62</xdr:row>
      <xdr:rowOff>70803</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6757650" y="102181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14288</xdr:rowOff>
    </xdr:from>
    <xdr:to>
      <xdr:col>102</xdr:col>
      <xdr:colOff>114300</xdr:colOff>
      <xdr:row>62</xdr:row>
      <xdr:rowOff>20003</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6802100" y="10256838"/>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612" name="n_1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18980227" y="995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613" name="n_2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18180127" y="996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56215</xdr:rowOff>
    </xdr:from>
    <xdr:ext cx="469744" cy="259045"/>
    <xdr:sp macro="" textlink="">
      <xdr:nvSpPr>
        <xdr:cNvPr id="614" name="n_3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17386377" y="1029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15" name="n_4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16592627" y="9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43642</xdr:rowOff>
    </xdr:from>
    <xdr:ext cx="469744" cy="259045"/>
    <xdr:sp macro="" textlink="">
      <xdr:nvSpPr>
        <xdr:cNvPr id="616" name="n_1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18980227" y="1028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52214</xdr:rowOff>
    </xdr:from>
    <xdr:ext cx="469744" cy="259045"/>
    <xdr:sp macro="" textlink="">
      <xdr:nvSpPr>
        <xdr:cNvPr id="617" name="n_2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18180127" y="1029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618" name="n_3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17386377" y="99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61930</xdr:rowOff>
    </xdr:from>
    <xdr:ext cx="469744" cy="259045"/>
    <xdr:sp macro="" textlink="">
      <xdr:nvSpPr>
        <xdr:cNvPr id="619" name="n_4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16592627" y="1030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F00-000084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4699614" y="12828995"/>
          <a:ext cx="0" cy="153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00000000-0008-0000-0F00-000086020000}"/>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00000000-0008-0000-0F00-000088020000}"/>
            </a:ext>
          </a:extLst>
        </xdr:cNvPr>
        <xdr:cNvSpPr txBox="1"/>
      </xdr:nvSpPr>
      <xdr:spPr>
        <a:xfrm>
          <a:off x="14738350" y="12610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611350" y="1282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F00-00008A020000}"/>
            </a:ext>
          </a:extLst>
        </xdr:cNvPr>
        <xdr:cNvSpPr txBox="1"/>
      </xdr:nvSpPr>
      <xdr:spPr>
        <a:xfrm>
          <a:off x="14738350" y="13551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4649450" y="137000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388745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3093700" y="136820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2299950" y="13737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1487150" y="1371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93436</xdr:rowOff>
    </xdr:from>
    <xdr:to>
      <xdr:col>85</xdr:col>
      <xdr:colOff>177800</xdr:colOff>
      <xdr:row>86</xdr:row>
      <xdr:rowOff>23586</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4649450" y="14133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71863</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00000000-0008-0000-0F00-000096020000}"/>
            </a:ext>
          </a:extLst>
        </xdr:cNvPr>
        <xdr:cNvSpPr txBox="1"/>
      </xdr:nvSpPr>
      <xdr:spPr>
        <a:xfrm>
          <a:off x="14738350" y="1411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60779</xdr:rowOff>
    </xdr:from>
    <xdr:to>
      <xdr:col>81</xdr:col>
      <xdr:colOff>101600</xdr:colOff>
      <xdr:row>85</xdr:row>
      <xdr:rowOff>162379</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388745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111579</xdr:rowOff>
    </xdr:from>
    <xdr:to>
      <xdr:col>85</xdr:col>
      <xdr:colOff>127000</xdr:colOff>
      <xdr:row>85</xdr:row>
      <xdr:rowOff>144236</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3938250" y="14151429"/>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28121</xdr:rowOff>
    </xdr:from>
    <xdr:to>
      <xdr:col>76</xdr:col>
      <xdr:colOff>165100</xdr:colOff>
      <xdr:row>85</xdr:row>
      <xdr:rowOff>129721</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0937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78921</xdr:rowOff>
    </xdr:from>
    <xdr:to>
      <xdr:col>81</xdr:col>
      <xdr:colOff>50800</xdr:colOff>
      <xdr:row>85</xdr:row>
      <xdr:rowOff>111579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3144500" y="14118771"/>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166914</xdr:rowOff>
    </xdr:from>
    <xdr:to>
      <xdr:col>72</xdr:col>
      <xdr:colOff>38100</xdr:colOff>
      <xdr:row>85</xdr:row>
      <xdr:rowOff>97064</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2299950" y="140416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46264</xdr:rowOff>
    </xdr:from>
    <xdr:to>
      <xdr:col>76</xdr:col>
      <xdr:colOff>114300</xdr:colOff>
      <xdr:row>85</xdr:row>
      <xdr:rowOff>78921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344400" y="14086114"/>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134257</xdr:rowOff>
    </xdr:from>
    <xdr:to>
      <xdr:col>67</xdr:col>
      <xdr:colOff>101600</xdr:colOff>
      <xdr:row>85</xdr:row>
      <xdr:rowOff>64407</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148715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13607</xdr:rowOff>
    </xdr:from>
    <xdr:to>
      <xdr:col>71</xdr:col>
      <xdr:colOff>177800</xdr:colOff>
      <xdr:row>85</xdr:row>
      <xdr:rowOff>46264</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1537950" y="1405345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671" name="n_1aveValue【消防施設】&#10;有形固定資産減価償却率">
          <a:extLst>
            <a:ext uri="{FF2B5EF4-FFF2-40B4-BE49-F238E27FC236}">
              <a16:creationId xmlns:a16="http://schemas.microsoft.com/office/drawing/2014/main" id="{00000000-0008-0000-0F00-00009F020000}"/>
            </a:ext>
          </a:extLst>
        </xdr:cNvPr>
        <xdr:cNvSpPr txBox="1"/>
      </xdr:nvSpPr>
      <xdr:spPr>
        <a:xfrm>
          <a:off x="13742044" y="134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672" name="n_2aveValue【消防施設】&#10;有形固定資産減価償却率">
          <a:extLst>
            <a:ext uri="{FF2B5EF4-FFF2-40B4-BE49-F238E27FC236}">
              <a16:creationId xmlns:a16="http://schemas.microsoft.com/office/drawing/2014/main" id="{00000000-0008-0000-0F00-0000A0020000}"/>
            </a:ext>
          </a:extLst>
        </xdr:cNvPr>
        <xdr:cNvSpPr txBox="1"/>
      </xdr:nvSpPr>
      <xdr:spPr>
        <a:xfrm>
          <a:off x="12960994" y="1346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3" name="n_3aveValue【消防施設】&#10;有形固定資産減価償却率">
          <a:extLst>
            <a:ext uri="{FF2B5EF4-FFF2-40B4-BE49-F238E27FC236}">
              <a16:creationId xmlns:a16="http://schemas.microsoft.com/office/drawing/2014/main" id="{00000000-0008-0000-0F00-0000A1020000}"/>
            </a:ext>
          </a:extLst>
        </xdr:cNvPr>
        <xdr:cNvSpPr txBox="1"/>
      </xdr:nvSpPr>
      <xdr:spPr>
        <a:xfrm>
          <a:off x="121672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674" name="n_4aveValue【消防施設】&#10;有形固定資産減価償却率">
          <a:extLst>
            <a:ext uri="{FF2B5EF4-FFF2-40B4-BE49-F238E27FC236}">
              <a16:creationId xmlns:a16="http://schemas.microsoft.com/office/drawing/2014/main" id="{00000000-0008-0000-0F00-0000A2020000}"/>
            </a:ext>
          </a:extLst>
        </xdr:cNvPr>
        <xdr:cNvSpPr txBox="1"/>
      </xdr:nvSpPr>
      <xdr:spPr>
        <a:xfrm>
          <a:off x="11354444" y="1350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153506</xdr:rowOff>
    </xdr:from>
    <xdr:ext cx="405111" cy="259045"/>
    <xdr:sp macro="" textlink="">
      <xdr:nvSpPr>
        <xdr:cNvPr id="675" name="n_1mainValue【消防施設】&#10;有形固定資産減価償却率">
          <a:extLst>
            <a:ext uri="{FF2B5EF4-FFF2-40B4-BE49-F238E27FC236}">
              <a16:creationId xmlns:a16="http://schemas.microsoft.com/office/drawing/2014/main" id="{00000000-0008-0000-0F00-0000A3020000}"/>
            </a:ext>
          </a:extLst>
        </xdr:cNvPr>
        <xdr:cNvSpPr txBox="1"/>
      </xdr:nvSpPr>
      <xdr:spPr>
        <a:xfrm>
          <a:off x="13742044" y="1419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120848</xdr:rowOff>
    </xdr:from>
    <xdr:ext cx="405111" cy="259045"/>
    <xdr:sp macro="" textlink="">
      <xdr:nvSpPr>
        <xdr:cNvPr id="676" name="n_2mainValue【消防施設】&#10;有形固定資産減価償却率">
          <a:extLst>
            <a:ext uri="{FF2B5EF4-FFF2-40B4-BE49-F238E27FC236}">
              <a16:creationId xmlns:a16="http://schemas.microsoft.com/office/drawing/2014/main" id="{00000000-0008-0000-0F00-0000A4020000}"/>
            </a:ext>
          </a:extLst>
        </xdr:cNvPr>
        <xdr:cNvSpPr txBox="1"/>
      </xdr:nvSpPr>
      <xdr:spPr>
        <a:xfrm>
          <a:off x="12960994" y="1416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88191</xdr:rowOff>
    </xdr:from>
    <xdr:ext cx="405111" cy="259045"/>
    <xdr:sp macro="" textlink="">
      <xdr:nvSpPr>
        <xdr:cNvPr id="677" name="n_3mainValue【消防施設】&#10;有形固定資産減価償却率">
          <a:extLst>
            <a:ext uri="{FF2B5EF4-FFF2-40B4-BE49-F238E27FC236}">
              <a16:creationId xmlns:a16="http://schemas.microsoft.com/office/drawing/2014/main" id="{00000000-0008-0000-0F00-0000A5020000}"/>
            </a:ext>
          </a:extLst>
        </xdr:cNvPr>
        <xdr:cNvSpPr txBox="1"/>
      </xdr:nvSpPr>
      <xdr:spPr>
        <a:xfrm>
          <a:off x="12167244" y="1412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55534</xdr:rowOff>
    </xdr:from>
    <xdr:ext cx="405111" cy="259045"/>
    <xdr:sp macro="" textlink="">
      <xdr:nvSpPr>
        <xdr:cNvPr id="678" name="n_4mainValue【消防施設】&#10;有形固定資産減価償却率">
          <a:extLst>
            <a:ext uri="{FF2B5EF4-FFF2-40B4-BE49-F238E27FC236}">
              <a16:creationId xmlns:a16="http://schemas.microsoft.com/office/drawing/2014/main" id="{00000000-0008-0000-0F00-0000A6020000}"/>
            </a:ext>
          </a:extLst>
        </xdr:cNvPr>
        <xdr:cNvSpPr txBox="1"/>
      </xdr:nvSpPr>
      <xdr:spPr>
        <a:xfrm>
          <a:off x="11354444" y="1409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F00-0000BD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19951064" y="12986258"/>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F00-0000BF020000}"/>
            </a:ext>
          </a:extLst>
        </xdr:cNvPr>
        <xdr:cNvSpPr txBox="1"/>
      </xdr:nvSpPr>
      <xdr:spPr>
        <a:xfrm>
          <a:off x="199898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9881850" y="14314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F00-0000C1020000}"/>
            </a:ext>
          </a:extLst>
        </xdr:cNvPr>
        <xdr:cNvSpPr txBox="1"/>
      </xdr:nvSpPr>
      <xdr:spPr>
        <a:xfrm>
          <a:off x="19989800" y="127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9881850" y="12986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F00-0000C3020000}"/>
            </a:ext>
          </a:extLst>
        </xdr:cNvPr>
        <xdr:cNvSpPr txBox="1"/>
      </xdr:nvSpPr>
      <xdr:spPr>
        <a:xfrm>
          <a:off x="19989800" y="13876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9900900" y="14019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9157950" y="140235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8345150" y="1405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7551400" y="140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6757650" y="14046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39878</xdr:rowOff>
    </xdr:from>
    <xdr:to>
      <xdr:col>116</xdr:col>
      <xdr:colOff>114300</xdr:colOff>
      <xdr:row>86</xdr:row>
      <xdr:rowOff>141478</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9900900" y="1424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126255</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F00-0000CF020000}"/>
            </a:ext>
          </a:extLst>
        </xdr:cNvPr>
        <xdr:cNvSpPr txBox="1"/>
      </xdr:nvSpPr>
      <xdr:spPr>
        <a:xfrm>
          <a:off x="19989800" y="1416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40639</xdr:rowOff>
    </xdr:from>
    <xdr:to>
      <xdr:col>112</xdr:col>
      <xdr:colOff>38100</xdr:colOff>
      <xdr:row>86</xdr:row>
      <xdr:rowOff>142239</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157950" y="142455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90678</xdr:rowOff>
    </xdr:from>
    <xdr:to>
      <xdr:col>116</xdr:col>
      <xdr:colOff>63500</xdr:colOff>
      <xdr:row>86</xdr:row>
      <xdr:rowOff>91439</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9202400" y="14295628"/>
          <a:ext cx="7493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41402</xdr:rowOff>
    </xdr:from>
    <xdr:to>
      <xdr:col>107</xdr:col>
      <xdr:colOff>101600</xdr:colOff>
      <xdr:row>86</xdr:row>
      <xdr:rowOff>143002</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8345150" y="142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91439</xdr:rowOff>
    </xdr:from>
    <xdr:to>
      <xdr:col>111</xdr:col>
      <xdr:colOff>177800</xdr:colOff>
      <xdr:row>86</xdr:row>
      <xdr:rowOff>92202</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18395950" y="14296389"/>
          <a:ext cx="8064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41402</xdr:rowOff>
    </xdr:from>
    <xdr:to>
      <xdr:col>102</xdr:col>
      <xdr:colOff>165100</xdr:colOff>
      <xdr:row>86</xdr:row>
      <xdr:rowOff>143002</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7551400" y="142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92202</xdr:rowOff>
    </xdr:from>
    <xdr:to>
      <xdr:col>107</xdr:col>
      <xdr:colOff>50800</xdr:colOff>
      <xdr:row>86</xdr:row>
      <xdr:rowOff>92202</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7602200" y="1429715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42163</xdr:rowOff>
    </xdr:from>
    <xdr:to>
      <xdr:col>98</xdr:col>
      <xdr:colOff>38100</xdr:colOff>
      <xdr:row>86</xdr:row>
      <xdr:rowOff>143763</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6757650" y="142471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92202</xdr:rowOff>
    </xdr:from>
    <xdr:to>
      <xdr:col>102</xdr:col>
      <xdr:colOff>114300</xdr:colOff>
      <xdr:row>86</xdr:row>
      <xdr:rowOff>92963</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6802100" y="14297152"/>
          <a:ext cx="8001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728" name="n_1aveValue【消防施設】&#10;一人当たり面積">
          <a:extLst>
            <a:ext uri="{FF2B5EF4-FFF2-40B4-BE49-F238E27FC236}">
              <a16:creationId xmlns:a16="http://schemas.microsoft.com/office/drawing/2014/main" id="{00000000-0008-0000-0F00-0000D8020000}"/>
            </a:ext>
          </a:extLst>
        </xdr:cNvPr>
        <xdr:cNvSpPr txBox="1"/>
      </xdr:nvSpPr>
      <xdr:spPr>
        <a:xfrm>
          <a:off x="18980227" y="1380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29" name="n_2aveValue【消防施設】&#10;一人当たり面積">
          <a:extLst>
            <a:ext uri="{FF2B5EF4-FFF2-40B4-BE49-F238E27FC236}">
              <a16:creationId xmlns:a16="http://schemas.microsoft.com/office/drawing/2014/main" id="{00000000-0008-0000-0F00-0000D9020000}"/>
            </a:ext>
          </a:extLst>
        </xdr:cNvPr>
        <xdr:cNvSpPr txBox="1"/>
      </xdr:nvSpPr>
      <xdr:spPr>
        <a:xfrm>
          <a:off x="18180127" y="138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730" name="n_3aveValue【消防施設】&#10;一人当たり面積">
          <a:extLst>
            <a:ext uri="{FF2B5EF4-FFF2-40B4-BE49-F238E27FC236}">
              <a16:creationId xmlns:a16="http://schemas.microsoft.com/office/drawing/2014/main" id="{00000000-0008-0000-0F00-0000DA020000}"/>
            </a:ext>
          </a:extLst>
        </xdr:cNvPr>
        <xdr:cNvSpPr txBox="1"/>
      </xdr:nvSpPr>
      <xdr:spPr>
        <a:xfrm>
          <a:off x="17386377" y="138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731" name="n_4aveValue【消防施設】&#10;一人当たり面積">
          <a:extLst>
            <a:ext uri="{FF2B5EF4-FFF2-40B4-BE49-F238E27FC236}">
              <a16:creationId xmlns:a16="http://schemas.microsoft.com/office/drawing/2014/main" id="{00000000-0008-0000-0F00-0000DB020000}"/>
            </a:ext>
          </a:extLst>
        </xdr:cNvPr>
        <xdr:cNvSpPr txBox="1"/>
      </xdr:nvSpPr>
      <xdr:spPr>
        <a:xfrm>
          <a:off x="16592627" y="13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133366</xdr:rowOff>
    </xdr:from>
    <xdr:ext cx="469744" cy="259045"/>
    <xdr:sp macro="" textlink="">
      <xdr:nvSpPr>
        <xdr:cNvPr id="732" name="n_1mainValue【消防施設】&#10;一人当たり面積">
          <a:extLst>
            <a:ext uri="{FF2B5EF4-FFF2-40B4-BE49-F238E27FC236}">
              <a16:creationId xmlns:a16="http://schemas.microsoft.com/office/drawing/2014/main" id="{00000000-0008-0000-0F00-0000DC020000}"/>
            </a:ext>
          </a:extLst>
        </xdr:cNvPr>
        <xdr:cNvSpPr txBox="1"/>
      </xdr:nvSpPr>
      <xdr:spPr>
        <a:xfrm>
          <a:off x="1898022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134129</xdr:rowOff>
    </xdr:from>
    <xdr:ext cx="469744" cy="259045"/>
    <xdr:sp macro="" textlink="">
      <xdr:nvSpPr>
        <xdr:cNvPr id="733" name="n_2mainValue【消防施設】&#10;一人当たり面積">
          <a:extLst>
            <a:ext uri="{FF2B5EF4-FFF2-40B4-BE49-F238E27FC236}">
              <a16:creationId xmlns:a16="http://schemas.microsoft.com/office/drawing/2014/main" id="{00000000-0008-0000-0F00-0000DD020000}"/>
            </a:ext>
          </a:extLst>
        </xdr:cNvPr>
        <xdr:cNvSpPr txBox="1"/>
      </xdr:nvSpPr>
      <xdr:spPr>
        <a:xfrm>
          <a:off x="18180127" y="1433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134129</xdr:rowOff>
    </xdr:from>
    <xdr:ext cx="469744" cy="259045"/>
    <xdr:sp macro="" textlink="">
      <xdr:nvSpPr>
        <xdr:cNvPr id="734" name="n_3mainValue【消防施設】&#10;一人当たり面積">
          <a:extLst>
            <a:ext uri="{FF2B5EF4-FFF2-40B4-BE49-F238E27FC236}">
              <a16:creationId xmlns:a16="http://schemas.microsoft.com/office/drawing/2014/main" id="{00000000-0008-0000-0F00-0000DE020000}"/>
            </a:ext>
          </a:extLst>
        </xdr:cNvPr>
        <xdr:cNvSpPr txBox="1"/>
      </xdr:nvSpPr>
      <xdr:spPr>
        <a:xfrm>
          <a:off x="17386377" y="1433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134890</xdr:rowOff>
    </xdr:from>
    <xdr:ext cx="469744" cy="259045"/>
    <xdr:sp macro="" textlink="">
      <xdr:nvSpPr>
        <xdr:cNvPr id="735" name="n_4mainValue【消防施設】&#10;一人当たり面積">
          <a:extLst>
            <a:ext uri="{FF2B5EF4-FFF2-40B4-BE49-F238E27FC236}">
              <a16:creationId xmlns:a16="http://schemas.microsoft.com/office/drawing/2014/main" id="{00000000-0008-0000-0F00-0000DF020000}"/>
            </a:ext>
          </a:extLst>
        </xdr:cNvPr>
        <xdr:cNvSpPr txBox="1"/>
      </xdr:nvSpPr>
      <xdr:spPr>
        <a:xfrm>
          <a:off x="16592627" y="1433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0000000-0008-0000-0F00-0000F6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庁舎】&#10;有形固定資産減価償却率最小値テキスト">
          <a:extLst>
            <a:ext uri="{FF2B5EF4-FFF2-40B4-BE49-F238E27FC236}">
              <a16:creationId xmlns:a16="http://schemas.microsoft.com/office/drawing/2014/main" id="{00000000-0008-0000-0F00-0000F8020000}"/>
            </a:ext>
          </a:extLst>
        </xdr:cNvPr>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庁舎】&#10;有形固定資産減価償却率最大値テキスト">
          <a:extLst>
            <a:ext uri="{FF2B5EF4-FFF2-40B4-BE49-F238E27FC236}">
              <a16:creationId xmlns:a16="http://schemas.microsoft.com/office/drawing/2014/main" id="{00000000-0008-0000-0F00-0000FA020000}"/>
            </a:ext>
          </a:extLst>
        </xdr:cNvPr>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64" name="【庁舎】&#10;有形固定資産減価償却率平均値テキスト">
          <a:extLst>
            <a:ext uri="{FF2B5EF4-FFF2-40B4-BE49-F238E27FC236}">
              <a16:creationId xmlns:a16="http://schemas.microsoft.com/office/drawing/2014/main" id="{00000000-0008-0000-0F00-0000FC020000}"/>
            </a:ext>
          </a:extLst>
        </xdr:cNvPr>
        <xdr:cNvSpPr txBox="1"/>
      </xdr:nvSpPr>
      <xdr:spPr>
        <a:xfrm>
          <a:off x="14738350" y="17063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4649450" y="17212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3887450" y="1723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3093700" y="1726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2299950" y="17283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1487150" y="172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152400</xdr:rowOff>
    </xdr:from>
    <xdr:to>
      <xdr:col>85</xdr:col>
      <xdr:colOff>177800</xdr:colOff>
      <xdr:row>106</xdr:row>
      <xdr:rowOff>82550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4649450" y="17583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130827</xdr:rowOff>
    </xdr:from>
    <xdr:ext cx="405111" cy="259045"/>
    <xdr:sp macro="" textlink="">
      <xdr:nvSpPr>
        <xdr:cNvPr id="776" name="【庁舎】&#10;有形固定資産減価償却率該当値テキスト">
          <a:extLst>
            <a:ext uri="{FF2B5EF4-FFF2-40B4-BE49-F238E27FC236}">
              <a16:creationId xmlns:a16="http://schemas.microsoft.com/office/drawing/2014/main" id="{00000000-0008-0000-0F00-000008030000}"/>
            </a:ext>
          </a:extLst>
        </xdr:cNvPr>
        <xdr:cNvSpPr txBox="1"/>
      </xdr:nvSpPr>
      <xdr:spPr>
        <a:xfrm>
          <a:off x="14738350"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127000</xdr:rowOff>
    </xdr:from>
    <xdr:to>
      <xdr:col>81</xdr:col>
      <xdr:colOff>101600</xdr:colOff>
      <xdr:row>106</xdr:row>
      <xdr:rowOff>57150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3887450" y="175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6350</xdr:rowOff>
    </xdr:from>
    <xdr:to>
      <xdr:col>85</xdr:col>
      <xdr:colOff>127000</xdr:colOff>
      <xdr:row>106</xdr:row>
      <xdr:rowOff>31750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3938250" y="17608550"/>
          <a:ext cx="762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100330</xdr:rowOff>
    </xdr:from>
    <xdr:to>
      <xdr:col>76</xdr:col>
      <xdr:colOff>165100</xdr:colOff>
      <xdr:row>106</xdr:row>
      <xdr:rowOff>30480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30937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151130</xdr:rowOff>
    </xdr:from>
    <xdr:to>
      <xdr:col>81</xdr:col>
      <xdr:colOff>50800</xdr:colOff>
      <xdr:row>106</xdr:row>
      <xdr:rowOff>6350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3144500" y="1758188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73661</xdr:rowOff>
    </xdr:from>
    <xdr:to>
      <xdr:col>72</xdr:col>
      <xdr:colOff>38100</xdr:colOff>
      <xdr:row>106</xdr:row>
      <xdr:rowOff>3811</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2299950" y="175044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124461</xdr:rowOff>
    </xdr:from>
    <xdr:to>
      <xdr:col>76</xdr:col>
      <xdr:colOff>114300</xdr:colOff>
      <xdr:row>105</xdr:row>
      <xdr:rowOff>151130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344400" y="17555211"/>
          <a:ext cx="8001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148715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124461</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1537950" y="17529811"/>
          <a:ext cx="8064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F00-000011030000}"/>
            </a:ext>
          </a:extLst>
        </xdr:cNvPr>
        <xdr:cNvSpPr txBox="1"/>
      </xdr:nvSpPr>
      <xdr:spPr>
        <a:xfrm>
          <a:off x="13742044"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F00-000012030000}"/>
            </a:ext>
          </a:extLst>
        </xdr:cNvPr>
        <xdr:cNvSpPr txBox="1"/>
      </xdr:nvSpPr>
      <xdr:spPr>
        <a:xfrm>
          <a:off x="12960994"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F00-000013030000}"/>
            </a:ext>
          </a:extLst>
        </xdr:cNvPr>
        <xdr:cNvSpPr txBox="1"/>
      </xdr:nvSpPr>
      <xdr:spPr>
        <a:xfrm>
          <a:off x="12167244" y="1705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F00-000014030000}"/>
            </a:ext>
          </a:extLst>
        </xdr:cNvPr>
        <xdr:cNvSpPr txBox="1"/>
      </xdr:nvSpPr>
      <xdr:spPr>
        <a:xfrm>
          <a:off x="113544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48277</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F00-000015030000}"/>
            </a:ext>
          </a:extLst>
        </xdr:cNvPr>
        <xdr:cNvSpPr txBox="1"/>
      </xdr:nvSpPr>
      <xdr:spPr>
        <a:xfrm>
          <a:off x="1374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21607</xdr:rowOff>
    </xdr:from>
    <xdr:ext cx="405111" cy="259045"/>
    <xdr:sp macro="" textlink="">
      <xdr:nvSpPr>
        <xdr:cNvPr id="790" name="n_2mainValue【庁舎】&#10;有形固定資産減価償却率">
          <a:extLst>
            <a:ext uri="{FF2B5EF4-FFF2-40B4-BE49-F238E27FC236}">
              <a16:creationId xmlns:a16="http://schemas.microsoft.com/office/drawing/2014/main" id="{00000000-0008-0000-0F00-000016030000}"/>
            </a:ext>
          </a:extLst>
        </xdr:cNvPr>
        <xdr:cNvSpPr txBox="1"/>
      </xdr:nvSpPr>
      <xdr:spPr>
        <a:xfrm>
          <a:off x="1296099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166388</xdr:rowOff>
    </xdr:from>
    <xdr:ext cx="405111" cy="259045"/>
    <xdr:sp macro="" textlink="">
      <xdr:nvSpPr>
        <xdr:cNvPr id="791" name="n_3mainValue【庁舎】&#10;有形固定資産減価償却率">
          <a:extLst>
            <a:ext uri="{FF2B5EF4-FFF2-40B4-BE49-F238E27FC236}">
              <a16:creationId xmlns:a16="http://schemas.microsoft.com/office/drawing/2014/main" id="{00000000-0008-0000-0F00-000017030000}"/>
            </a:ext>
          </a:extLst>
        </xdr:cNvPr>
        <xdr:cNvSpPr txBox="1"/>
      </xdr:nvSpPr>
      <xdr:spPr>
        <a:xfrm>
          <a:off x="121672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2" name="n_4mainValue【庁舎】&#10;有形固定資産減価償却率">
          <a:extLst>
            <a:ext uri="{FF2B5EF4-FFF2-40B4-BE49-F238E27FC236}">
              <a16:creationId xmlns:a16="http://schemas.microsoft.com/office/drawing/2014/main" id="{00000000-0008-0000-0F00-000018030000}"/>
            </a:ext>
          </a:extLst>
        </xdr:cNvPr>
        <xdr:cNvSpPr txBox="1"/>
      </xdr:nvSpPr>
      <xdr:spPr>
        <a:xfrm>
          <a:off x="1135444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F00-00002F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9951064" y="166698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17" name="【庁舎】&#10;一人当たり面積最小値テキスト">
          <a:extLst>
            <a:ext uri="{FF2B5EF4-FFF2-40B4-BE49-F238E27FC236}">
              <a16:creationId xmlns:a16="http://schemas.microsoft.com/office/drawing/2014/main" id="{00000000-0008-0000-0F00-000031030000}"/>
            </a:ext>
          </a:extLst>
        </xdr:cNvPr>
        <xdr:cNvSpPr txBox="1"/>
      </xdr:nvSpPr>
      <xdr:spPr>
        <a:xfrm>
          <a:off x="19989800" y="17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9881850" y="17977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19" name="【庁舎】&#10;一人当たり面積最大値テキスト">
          <a:extLst>
            <a:ext uri="{FF2B5EF4-FFF2-40B4-BE49-F238E27FC236}">
              <a16:creationId xmlns:a16="http://schemas.microsoft.com/office/drawing/2014/main" id="{00000000-0008-0000-0F00-000033030000}"/>
            </a:ext>
          </a:extLst>
        </xdr:cNvPr>
        <xdr:cNvSpPr txBox="1"/>
      </xdr:nvSpPr>
      <xdr:spPr>
        <a:xfrm>
          <a:off x="19989800" y="164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9881850" y="16669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821" name="【庁舎】&#10;一人当たり面積平均値テキスト">
          <a:extLst>
            <a:ext uri="{FF2B5EF4-FFF2-40B4-BE49-F238E27FC236}">
              <a16:creationId xmlns:a16="http://schemas.microsoft.com/office/drawing/2014/main" id="{00000000-0008-0000-0F00-000035030000}"/>
            </a:ext>
          </a:extLst>
        </xdr:cNvPr>
        <xdr:cNvSpPr txBox="1"/>
      </xdr:nvSpPr>
      <xdr:spPr>
        <a:xfrm>
          <a:off x="19989800" y="17509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9900900" y="1765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9157950" y="17679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834515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75514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6757650" y="17711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148844</xdr:rowOff>
    </xdr:from>
    <xdr:to>
      <xdr:col>116</xdr:col>
      <xdr:colOff>114300</xdr:colOff>
      <xdr:row>107</xdr:row>
      <xdr:rowOff>78994</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99009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127271</xdr:rowOff>
    </xdr:from>
    <xdr:ext cx="469744" cy="259045"/>
    <xdr:sp macro="" textlink="">
      <xdr:nvSpPr>
        <xdr:cNvPr id="833" name="【庁舎】&#10;一人当たり面積該当値テキスト">
          <a:extLst>
            <a:ext uri="{FF2B5EF4-FFF2-40B4-BE49-F238E27FC236}">
              <a16:creationId xmlns:a16="http://schemas.microsoft.com/office/drawing/2014/main" id="{00000000-0008-0000-0F00-000041030000}"/>
            </a:ext>
          </a:extLst>
        </xdr:cNvPr>
        <xdr:cNvSpPr txBox="1"/>
      </xdr:nvSpPr>
      <xdr:spPr>
        <a:xfrm>
          <a:off x="19989800" y="1772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157607</xdr:rowOff>
    </xdr:from>
    <xdr:to>
      <xdr:col>112</xdr:col>
      <xdr:colOff>38100</xdr:colOff>
      <xdr:row>107</xdr:row>
      <xdr:rowOff>87757</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9157950" y="17759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28194</xdr:rowOff>
    </xdr:from>
    <xdr:to>
      <xdr:col>116</xdr:col>
      <xdr:colOff>63500</xdr:colOff>
      <xdr:row>107</xdr:row>
      <xdr:rowOff>36957</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9202400" y="17801844"/>
          <a:ext cx="7493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168656</xdr:rowOff>
    </xdr:from>
    <xdr:to>
      <xdr:col>107</xdr:col>
      <xdr:colOff>101600</xdr:colOff>
      <xdr:row>107</xdr:row>
      <xdr:rowOff>98806</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8345150" y="177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36957</xdr:rowOff>
    </xdr:from>
    <xdr:to>
      <xdr:col>111</xdr:col>
      <xdr:colOff>177800</xdr:colOff>
      <xdr:row>107</xdr:row>
      <xdr:rowOff>48006</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8395950" y="17810607"/>
          <a:ext cx="8064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1778</xdr:rowOff>
    </xdr:from>
    <xdr:to>
      <xdr:col>102</xdr:col>
      <xdr:colOff>165100</xdr:colOff>
      <xdr:row>107</xdr:row>
      <xdr:rowOff>103378</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7551400" y="177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48006</xdr:rowOff>
    </xdr:from>
    <xdr:to>
      <xdr:col>107</xdr:col>
      <xdr:colOff>50800</xdr:colOff>
      <xdr:row>107</xdr:row>
      <xdr:rowOff>52578</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7602200" y="1782165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xdr:rowOff>
    </xdr:from>
    <xdr:to>
      <xdr:col>98</xdr:col>
      <xdr:colOff>38100</xdr:colOff>
      <xdr:row>107</xdr:row>
      <xdr:rowOff>110998</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6757650" y="177830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52578</xdr:rowOff>
    </xdr:from>
    <xdr:to>
      <xdr:col>102</xdr:col>
      <xdr:colOff>114300</xdr:colOff>
      <xdr:row>107</xdr:row>
      <xdr:rowOff>60198</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6802100" y="17826228"/>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842" name="n_1aveValue【庁舎】&#10;一人当たり面積">
          <a:extLst>
            <a:ext uri="{FF2B5EF4-FFF2-40B4-BE49-F238E27FC236}">
              <a16:creationId xmlns:a16="http://schemas.microsoft.com/office/drawing/2014/main" id="{00000000-0008-0000-0F00-00004A030000}"/>
            </a:ext>
          </a:extLst>
        </xdr:cNvPr>
        <xdr:cNvSpPr txBox="1"/>
      </xdr:nvSpPr>
      <xdr:spPr>
        <a:xfrm>
          <a:off x="18980227" y="1745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43" name="n_2aveValue【庁舎】&#10;一人当たり面積">
          <a:extLst>
            <a:ext uri="{FF2B5EF4-FFF2-40B4-BE49-F238E27FC236}">
              <a16:creationId xmlns:a16="http://schemas.microsoft.com/office/drawing/2014/main" id="{00000000-0008-0000-0F00-00004B030000}"/>
            </a:ext>
          </a:extLst>
        </xdr:cNvPr>
        <xdr:cNvSpPr txBox="1"/>
      </xdr:nvSpPr>
      <xdr:spPr>
        <a:xfrm>
          <a:off x="18180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844" name="n_3aveValue【庁舎】&#10;一人当たり面積">
          <a:extLst>
            <a:ext uri="{FF2B5EF4-FFF2-40B4-BE49-F238E27FC236}">
              <a16:creationId xmlns:a16="http://schemas.microsoft.com/office/drawing/2014/main" id="{00000000-0008-0000-0F00-00004C030000}"/>
            </a:ext>
          </a:extLst>
        </xdr:cNvPr>
        <xdr:cNvSpPr txBox="1"/>
      </xdr:nvSpPr>
      <xdr:spPr>
        <a:xfrm>
          <a:off x="1738637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845" name="n_4aveValue【庁舎】&#10;一人当たり面積">
          <a:extLst>
            <a:ext uri="{FF2B5EF4-FFF2-40B4-BE49-F238E27FC236}">
              <a16:creationId xmlns:a16="http://schemas.microsoft.com/office/drawing/2014/main" id="{00000000-0008-0000-0F00-00004D030000}"/>
            </a:ext>
          </a:extLst>
        </xdr:cNvPr>
        <xdr:cNvSpPr txBox="1"/>
      </xdr:nvSpPr>
      <xdr:spPr>
        <a:xfrm>
          <a:off x="16592627" y="1748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78884</xdr:rowOff>
    </xdr:from>
    <xdr:ext cx="469744" cy="259045"/>
    <xdr:sp macro="" textlink="">
      <xdr:nvSpPr>
        <xdr:cNvPr id="846" name="n_1mainValue【庁舎】&#10;一人当たり面積">
          <a:extLst>
            <a:ext uri="{FF2B5EF4-FFF2-40B4-BE49-F238E27FC236}">
              <a16:creationId xmlns:a16="http://schemas.microsoft.com/office/drawing/2014/main" id="{00000000-0008-0000-0F00-00004E030000}"/>
            </a:ext>
          </a:extLst>
        </xdr:cNvPr>
        <xdr:cNvSpPr txBox="1"/>
      </xdr:nvSpPr>
      <xdr:spPr>
        <a:xfrm>
          <a:off x="18980227" y="1785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89933</xdr:rowOff>
    </xdr:from>
    <xdr:ext cx="469744" cy="259045"/>
    <xdr:sp macro="" textlink="">
      <xdr:nvSpPr>
        <xdr:cNvPr id="847" name="n_2mainValue【庁舎】&#10;一人当たり面積">
          <a:extLst>
            <a:ext uri="{FF2B5EF4-FFF2-40B4-BE49-F238E27FC236}">
              <a16:creationId xmlns:a16="http://schemas.microsoft.com/office/drawing/2014/main" id="{00000000-0008-0000-0F00-00004F030000}"/>
            </a:ext>
          </a:extLst>
        </xdr:cNvPr>
        <xdr:cNvSpPr txBox="1"/>
      </xdr:nvSpPr>
      <xdr:spPr>
        <a:xfrm>
          <a:off x="18180127" y="1786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94505</xdr:rowOff>
    </xdr:from>
    <xdr:ext cx="469744" cy="259045"/>
    <xdr:sp macro="" textlink="">
      <xdr:nvSpPr>
        <xdr:cNvPr id="848" name="n_3mainValue【庁舎】&#10;一人当たり面積">
          <a:extLst>
            <a:ext uri="{FF2B5EF4-FFF2-40B4-BE49-F238E27FC236}">
              <a16:creationId xmlns:a16="http://schemas.microsoft.com/office/drawing/2014/main" id="{00000000-0008-0000-0F00-000050030000}"/>
            </a:ext>
          </a:extLst>
        </xdr:cNvPr>
        <xdr:cNvSpPr txBox="1"/>
      </xdr:nvSpPr>
      <xdr:spPr>
        <a:xfrm>
          <a:off x="17386377" y="178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102125</xdr:rowOff>
    </xdr:from>
    <xdr:ext cx="469744" cy="259045"/>
    <xdr:sp macro="" textlink="">
      <xdr:nvSpPr>
        <xdr:cNvPr id="849" name="n_4mainValue【庁舎】&#10;一人当たり面積">
          <a:extLst>
            <a:ext uri="{FF2B5EF4-FFF2-40B4-BE49-F238E27FC236}">
              <a16:creationId xmlns:a16="http://schemas.microsoft.com/office/drawing/2014/main" id="{00000000-0008-0000-0F00-000051030000}"/>
            </a:ext>
          </a:extLst>
        </xdr:cNvPr>
        <xdr:cNvSpPr txBox="1"/>
      </xdr:nvSpPr>
      <xdr:spPr>
        <a:xfrm>
          <a:off x="165926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人口減少に伴い一人当たりの固定資産の割合は類似団体より大きくなっている。</a:t>
          </a:r>
          <a:endParaRPr lang="ja-JP" altLang="ja-JP" sz="1400">
            <a:effectLst/>
          </a:endParaRPr>
        </a:p>
        <a:p>
          <a:r>
            <a:rPr kumimoji="1" lang="ja-JP" altLang="ja-JP" sz="1100">
              <a:solidFill>
                <a:schemeClr val="dk1"/>
              </a:solidFill>
              <a:effectLst/>
              <a:latin typeface="+mn-lt"/>
              <a:ea typeface="+mn-ea"/>
              <a:cs typeface="+mn-cs"/>
            </a:rPr>
            <a:t>また、同時に減価償却が進んで</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1990</a:t>
          </a:r>
          <a:r>
            <a:rPr kumimoji="1" lang="ja-JP" altLang="en-US" sz="1100">
              <a:solidFill>
                <a:schemeClr val="dk1"/>
              </a:solidFill>
              <a:effectLst/>
              <a:latin typeface="+mn-lt"/>
              <a:ea typeface="+mn-ea"/>
              <a:cs typeface="+mn-cs"/>
            </a:rPr>
            <a:t>年建設体育施設、</a:t>
          </a:r>
          <a:r>
            <a:rPr kumimoji="1" lang="en-US" altLang="ja-JP" sz="1100">
              <a:solidFill>
                <a:schemeClr val="dk1"/>
              </a:solidFill>
              <a:effectLst/>
              <a:latin typeface="+mn-lt"/>
              <a:ea typeface="+mn-ea"/>
              <a:cs typeface="+mn-cs"/>
            </a:rPr>
            <a:t>1978</a:t>
          </a:r>
          <a:r>
            <a:rPr kumimoji="1" lang="ja-JP" altLang="en-US" sz="1100">
              <a:solidFill>
                <a:schemeClr val="dk1"/>
              </a:solidFill>
              <a:effectLst/>
              <a:latin typeface="+mn-lt"/>
              <a:ea typeface="+mn-ea"/>
              <a:cs typeface="+mn-cs"/>
            </a:rPr>
            <a:t>年建設の消防施設については</a:t>
          </a:r>
          <a:r>
            <a:rPr lang="ja-JP" altLang="en-US">
              <a:effectLst/>
            </a:rPr>
            <a:t>耐用年数を経過しつつあるため、</a:t>
          </a:r>
          <a:r>
            <a:rPr kumimoji="1" lang="ja-JP" altLang="en-US" sz="1100">
              <a:solidFill>
                <a:schemeClr val="dk1"/>
              </a:solidFill>
              <a:effectLst/>
              <a:latin typeface="+mn-lt"/>
              <a:ea typeface="+mn-ea"/>
              <a:cs typeface="+mn-cs"/>
            </a:rPr>
            <a:t>有形固定資産減価償却率は類似団体内平均値より上回っている。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将来的に改修や更新が必要となることを考えると、町民一人当たりの負担がさらに大きくなっていくことが想定される。</a:t>
          </a:r>
          <a:endParaRPr lang="ja-JP" altLang="ja-JP" sz="1400">
            <a:effectLst/>
          </a:endParaRPr>
        </a:p>
        <a:p>
          <a:r>
            <a:rPr kumimoji="1" lang="ja-JP" altLang="ja-JP" sz="1100">
              <a:solidFill>
                <a:schemeClr val="dk1"/>
              </a:solidFill>
              <a:effectLst/>
              <a:latin typeface="+mn-lt"/>
              <a:ea typeface="+mn-ea"/>
              <a:cs typeface="+mn-cs"/>
            </a:rPr>
            <a:t>町民負担の低減のため、公共施設や道路等インフラについて長寿命化等、計画的な管理が必要である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c r="B2" s="182" t="s">
        <v>82</v>
      </c>
      <c r="C2" s="182"/>
      <c r="D2" s="183"/>
    </row>
    <row r="3" spans="1:119" ht="18.75" customHeight="1" thickBot="1">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4845692</v>
      </c>
      <c r="BO4" s="407"/>
      <c r="BP4" s="407"/>
      <c r="BQ4" s="407"/>
      <c r="BR4" s="407"/>
      <c r="BS4" s="407"/>
      <c r="BT4" s="407"/>
      <c r="BU4" s="408"/>
      <c r="BV4" s="406">
        <v>5161610</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4.2</v>
      </c>
      <c r="CU4" s="413"/>
      <c r="CV4" s="413"/>
      <c r="CW4" s="413"/>
      <c r="CX4" s="413"/>
      <c r="CY4" s="413"/>
      <c r="CZ4" s="413"/>
      <c r="DA4" s="414"/>
      <c r="DB4" s="412">
        <v>3.8</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4716749</v>
      </c>
      <c r="BO5" s="444"/>
      <c r="BP5" s="444"/>
      <c r="BQ5" s="444"/>
      <c r="BR5" s="444"/>
      <c r="BS5" s="444"/>
      <c r="BT5" s="444"/>
      <c r="BU5" s="445"/>
      <c r="BV5" s="443">
        <v>4964298</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78.3</v>
      </c>
      <c r="CU5" s="441"/>
      <c r="CV5" s="441"/>
      <c r="CW5" s="441"/>
      <c r="CX5" s="441"/>
      <c r="CY5" s="441"/>
      <c r="CZ5" s="441"/>
      <c r="DA5" s="442"/>
      <c r="DB5" s="440">
        <v>74.599999999999994</v>
      </c>
      <c r="DC5" s="441"/>
      <c r="DD5" s="441"/>
      <c r="DE5" s="441"/>
      <c r="DF5" s="441"/>
      <c r="DG5" s="441"/>
      <c r="DH5" s="441"/>
      <c r="DI5" s="442"/>
    </row>
    <row r="6" spans="1:119" ht="18.75" customHeight="1">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128943</v>
      </c>
      <c r="BO6" s="444"/>
      <c r="BP6" s="444"/>
      <c r="BQ6" s="444"/>
      <c r="BR6" s="444"/>
      <c r="BS6" s="444"/>
      <c r="BT6" s="444"/>
      <c r="BU6" s="445"/>
      <c r="BV6" s="443">
        <v>197312</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78.900000000000006</v>
      </c>
      <c r="CU6" s="481"/>
      <c r="CV6" s="481"/>
      <c r="CW6" s="481"/>
      <c r="CX6" s="481"/>
      <c r="CY6" s="481"/>
      <c r="CZ6" s="481"/>
      <c r="DA6" s="482"/>
      <c r="DB6" s="480">
        <v>76.900000000000006</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10986</v>
      </c>
      <c r="BO7" s="444"/>
      <c r="BP7" s="444"/>
      <c r="BQ7" s="444"/>
      <c r="BR7" s="444"/>
      <c r="BS7" s="444"/>
      <c r="BT7" s="444"/>
      <c r="BU7" s="445"/>
      <c r="BV7" s="443">
        <v>86735</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2813971</v>
      </c>
      <c r="CU7" s="444"/>
      <c r="CV7" s="444"/>
      <c r="CW7" s="444"/>
      <c r="CX7" s="444"/>
      <c r="CY7" s="444"/>
      <c r="CZ7" s="444"/>
      <c r="DA7" s="445"/>
      <c r="DB7" s="443">
        <v>2948629</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117957</v>
      </c>
      <c r="BO8" s="444"/>
      <c r="BP8" s="444"/>
      <c r="BQ8" s="444"/>
      <c r="BR8" s="444"/>
      <c r="BS8" s="444"/>
      <c r="BT8" s="444"/>
      <c r="BU8" s="445"/>
      <c r="BV8" s="443">
        <v>110577</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0.16</v>
      </c>
      <c r="CU8" s="484"/>
      <c r="CV8" s="484"/>
      <c r="CW8" s="484"/>
      <c r="CX8" s="484"/>
      <c r="CY8" s="484"/>
      <c r="CZ8" s="484"/>
      <c r="DA8" s="485"/>
      <c r="DB8" s="483">
        <v>0.16</v>
      </c>
      <c r="DC8" s="484"/>
      <c r="DD8" s="484"/>
      <c r="DE8" s="484"/>
      <c r="DF8" s="484"/>
      <c r="DG8" s="484"/>
      <c r="DH8" s="484"/>
      <c r="DI8" s="485"/>
    </row>
    <row r="9" spans="1:119" ht="18.75" customHeight="1" thickBot="1">
      <c r="A9" s="181"/>
      <c r="B9" s="437" t="s">
        <v>113</v>
      </c>
      <c r="C9" s="438"/>
      <c r="D9" s="438"/>
      <c r="E9" s="438"/>
      <c r="F9" s="438"/>
      <c r="G9" s="438"/>
      <c r="H9" s="438"/>
      <c r="I9" s="438"/>
      <c r="J9" s="438"/>
      <c r="K9" s="486"/>
      <c r="L9" s="487" t="s">
        <v>114</v>
      </c>
      <c r="M9" s="488"/>
      <c r="N9" s="488"/>
      <c r="O9" s="488"/>
      <c r="P9" s="488"/>
      <c r="Q9" s="489"/>
      <c r="R9" s="490">
        <v>3192</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7380</v>
      </c>
      <c r="BO9" s="444"/>
      <c r="BP9" s="444"/>
      <c r="BQ9" s="444"/>
      <c r="BR9" s="444"/>
      <c r="BS9" s="444"/>
      <c r="BT9" s="444"/>
      <c r="BU9" s="445"/>
      <c r="BV9" s="443">
        <v>18831</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14.5</v>
      </c>
      <c r="CU9" s="441"/>
      <c r="CV9" s="441"/>
      <c r="CW9" s="441"/>
      <c r="CX9" s="441"/>
      <c r="CY9" s="441"/>
      <c r="CZ9" s="441"/>
      <c r="DA9" s="442"/>
      <c r="DB9" s="440">
        <v>12.5</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120</v>
      </c>
      <c r="M10" s="473"/>
      <c r="N10" s="473"/>
      <c r="O10" s="473"/>
      <c r="P10" s="473"/>
      <c r="Q10" s="474"/>
      <c r="R10" s="494">
        <v>3596</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86588</v>
      </c>
      <c r="BO10" s="444"/>
      <c r="BP10" s="444"/>
      <c r="BQ10" s="444"/>
      <c r="BR10" s="444"/>
      <c r="BS10" s="444"/>
      <c r="BT10" s="444"/>
      <c r="BU10" s="445"/>
      <c r="BV10" s="443">
        <v>314668</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117</v>
      </c>
      <c r="AV11" s="476"/>
      <c r="AW11" s="476"/>
      <c r="AX11" s="476"/>
      <c r="AY11" s="477" t="s">
        <v>128</v>
      </c>
      <c r="AZ11" s="478"/>
      <c r="BA11" s="478"/>
      <c r="BB11" s="478"/>
      <c r="BC11" s="478"/>
      <c r="BD11" s="478"/>
      <c r="BE11" s="478"/>
      <c r="BF11" s="478"/>
      <c r="BG11" s="478"/>
      <c r="BH11" s="478"/>
      <c r="BI11" s="478"/>
      <c r="BJ11" s="478"/>
      <c r="BK11" s="478"/>
      <c r="BL11" s="478"/>
      <c r="BM11" s="479"/>
      <c r="BN11" s="443">
        <v>15161</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c r="A12" s="181"/>
      <c r="B12" s="503" t="s">
        <v>132</v>
      </c>
      <c r="C12" s="504"/>
      <c r="D12" s="504"/>
      <c r="E12" s="504"/>
      <c r="F12" s="504"/>
      <c r="G12" s="504"/>
      <c r="H12" s="504"/>
      <c r="I12" s="504"/>
      <c r="J12" s="504"/>
      <c r="K12" s="505"/>
      <c r="L12" s="512" t="s">
        <v>133</v>
      </c>
      <c r="M12" s="513"/>
      <c r="N12" s="513"/>
      <c r="O12" s="513"/>
      <c r="P12" s="513"/>
      <c r="Q12" s="514"/>
      <c r="R12" s="515">
        <v>3006</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147112</v>
      </c>
      <c r="BO12" s="444"/>
      <c r="BP12" s="444"/>
      <c r="BQ12" s="444"/>
      <c r="BR12" s="444"/>
      <c r="BS12" s="444"/>
      <c r="BT12" s="444"/>
      <c r="BU12" s="445"/>
      <c r="BV12" s="443">
        <v>66407</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130</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140</v>
      </c>
      <c r="N13" s="535"/>
      <c r="O13" s="535"/>
      <c r="P13" s="535"/>
      <c r="Q13" s="536"/>
      <c r="R13" s="527">
        <v>2990</v>
      </c>
      <c r="S13" s="528"/>
      <c r="T13" s="528"/>
      <c r="U13" s="528"/>
      <c r="V13" s="529"/>
      <c r="W13" s="459" t="s">
        <v>141</v>
      </c>
      <c r="X13" s="460"/>
      <c r="Y13" s="460"/>
      <c r="Z13" s="460"/>
      <c r="AA13" s="460"/>
      <c r="AB13" s="450"/>
      <c r="AC13" s="494">
        <v>550</v>
      </c>
      <c r="AD13" s="495"/>
      <c r="AE13" s="495"/>
      <c r="AF13" s="495"/>
      <c r="AG13" s="537"/>
      <c r="AH13" s="494">
        <v>618</v>
      </c>
      <c r="AI13" s="495"/>
      <c r="AJ13" s="495"/>
      <c r="AK13" s="495"/>
      <c r="AL13" s="496"/>
      <c r="AM13" s="472" t="s">
        <v>142</v>
      </c>
      <c r="AN13" s="473"/>
      <c r="AO13" s="473"/>
      <c r="AP13" s="473"/>
      <c r="AQ13" s="473"/>
      <c r="AR13" s="473"/>
      <c r="AS13" s="473"/>
      <c r="AT13" s="474"/>
      <c r="AU13" s="475" t="s">
        <v>137</v>
      </c>
      <c r="AV13" s="476"/>
      <c r="AW13" s="476"/>
      <c r="AX13" s="476"/>
      <c r="AY13" s="477" t="s">
        <v>143</v>
      </c>
      <c r="AZ13" s="478"/>
      <c r="BA13" s="478"/>
      <c r="BB13" s="478"/>
      <c r="BC13" s="478"/>
      <c r="BD13" s="478"/>
      <c r="BE13" s="478"/>
      <c r="BF13" s="478"/>
      <c r="BG13" s="478"/>
      <c r="BH13" s="478"/>
      <c r="BI13" s="478"/>
      <c r="BJ13" s="478"/>
      <c r="BK13" s="478"/>
      <c r="BL13" s="478"/>
      <c r="BM13" s="479"/>
      <c r="BN13" s="443">
        <v>-37983</v>
      </c>
      <c r="BO13" s="444"/>
      <c r="BP13" s="444"/>
      <c r="BQ13" s="444"/>
      <c r="BR13" s="444"/>
      <c r="BS13" s="444"/>
      <c r="BT13" s="444"/>
      <c r="BU13" s="445"/>
      <c r="BV13" s="443">
        <v>267092</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5.6</v>
      </c>
      <c r="CU13" s="441"/>
      <c r="CV13" s="441"/>
      <c r="CW13" s="441"/>
      <c r="CX13" s="441"/>
      <c r="CY13" s="441"/>
      <c r="CZ13" s="441"/>
      <c r="DA13" s="442"/>
      <c r="DB13" s="440">
        <v>4.5</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145</v>
      </c>
      <c r="M14" s="525"/>
      <c r="N14" s="525"/>
      <c r="O14" s="525"/>
      <c r="P14" s="525"/>
      <c r="Q14" s="526"/>
      <c r="R14" s="527">
        <v>3097</v>
      </c>
      <c r="S14" s="528"/>
      <c r="T14" s="528"/>
      <c r="U14" s="528"/>
      <c r="V14" s="529"/>
      <c r="W14" s="433"/>
      <c r="X14" s="434"/>
      <c r="Y14" s="434"/>
      <c r="Z14" s="434"/>
      <c r="AA14" s="434"/>
      <c r="AB14" s="423"/>
      <c r="AC14" s="530">
        <v>33.299999999999997</v>
      </c>
      <c r="AD14" s="531"/>
      <c r="AE14" s="531"/>
      <c r="AF14" s="531"/>
      <c r="AG14" s="532"/>
      <c r="AH14" s="530">
        <v>35.299999999999997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147</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148</v>
      </c>
      <c r="N15" s="535"/>
      <c r="O15" s="535"/>
      <c r="P15" s="535"/>
      <c r="Q15" s="536"/>
      <c r="R15" s="527">
        <v>3087</v>
      </c>
      <c r="S15" s="528"/>
      <c r="T15" s="528"/>
      <c r="U15" s="528"/>
      <c r="V15" s="529"/>
      <c r="W15" s="459" t="s">
        <v>149</v>
      </c>
      <c r="X15" s="460"/>
      <c r="Y15" s="460"/>
      <c r="Z15" s="460"/>
      <c r="AA15" s="460"/>
      <c r="AB15" s="450"/>
      <c r="AC15" s="494">
        <v>221</v>
      </c>
      <c r="AD15" s="495"/>
      <c r="AE15" s="495"/>
      <c r="AF15" s="495"/>
      <c r="AG15" s="537"/>
      <c r="AH15" s="494">
        <v>240</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425719</v>
      </c>
      <c r="BO15" s="407"/>
      <c r="BP15" s="407"/>
      <c r="BQ15" s="407"/>
      <c r="BR15" s="407"/>
      <c r="BS15" s="407"/>
      <c r="BT15" s="407"/>
      <c r="BU15" s="408"/>
      <c r="BV15" s="406">
        <v>408029</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13.4</v>
      </c>
      <c r="AD16" s="531"/>
      <c r="AE16" s="531"/>
      <c r="AF16" s="531"/>
      <c r="AG16" s="532"/>
      <c r="AH16" s="530">
        <v>13.7</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2718107</v>
      </c>
      <c r="BO16" s="444"/>
      <c r="BP16" s="444"/>
      <c r="BQ16" s="444"/>
      <c r="BR16" s="444"/>
      <c r="BS16" s="444"/>
      <c r="BT16" s="444"/>
      <c r="BU16" s="445"/>
      <c r="BV16" s="443">
        <v>2781260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879</v>
      </c>
      <c r="AD17" s="495"/>
      <c r="AE17" s="495"/>
      <c r="AF17" s="495"/>
      <c r="AG17" s="537"/>
      <c r="AH17" s="494">
        <v>892</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508913</v>
      </c>
      <c r="BO17" s="444"/>
      <c r="BP17" s="444"/>
      <c r="BQ17" s="444"/>
      <c r="BR17" s="444"/>
      <c r="BS17" s="444"/>
      <c r="BT17" s="444"/>
      <c r="BU17" s="445"/>
      <c r="BV17" s="443">
        <v>484819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159</v>
      </c>
      <c r="C18" s="486"/>
      <c r="D18" s="486"/>
      <c r="E18" s="566"/>
      <c r="F18" s="566"/>
      <c r="G18" s="566"/>
      <c r="H18" s="566"/>
      <c r="I18" s="566"/>
      <c r="J18" s="566"/>
      <c r="K18" s="566"/>
      <c r="L18" s="567">
        <v>225.11</v>
      </c>
      <c r="M18" s="567"/>
      <c r="N18" s="567"/>
      <c r="O18" s="567"/>
      <c r="P18" s="567"/>
      <c r="Q18" s="567"/>
      <c r="R18" s="568"/>
      <c r="S18" s="568"/>
      <c r="T18" s="568"/>
      <c r="U18" s="568"/>
      <c r="V18" s="569"/>
      <c r="W18" s="461"/>
      <c r="X18" s="462"/>
      <c r="Y18" s="462"/>
      <c r="Z18" s="462"/>
      <c r="AA18" s="462"/>
      <c r="AB18" s="453"/>
      <c r="AC18" s="570">
        <v>53.3</v>
      </c>
      <c r="AD18" s="571"/>
      <c r="AE18" s="571"/>
      <c r="AF18" s="571"/>
      <c r="AG18" s="572"/>
      <c r="AH18" s="570">
        <v>51</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2233341</v>
      </c>
      <c r="BO18" s="444"/>
      <c r="BP18" s="444"/>
      <c r="BQ18" s="444"/>
      <c r="BR18" s="444"/>
      <c r="BS18" s="444"/>
      <c r="BT18" s="444"/>
      <c r="BU18" s="445"/>
      <c r="BV18" s="443">
        <v>2220047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161</v>
      </c>
      <c r="C19" s="486"/>
      <c r="D19" s="486"/>
      <c r="E19" s="566"/>
      <c r="F19" s="566"/>
      <c r="G19" s="566"/>
      <c r="H19" s="566"/>
      <c r="I19" s="566"/>
      <c r="J19" s="566"/>
      <c r="K19" s="566"/>
      <c r="L19" s="574">
        <v>14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3588803</v>
      </c>
      <c r="BO19" s="444"/>
      <c r="BP19" s="444"/>
      <c r="BQ19" s="444"/>
      <c r="BR19" s="444"/>
      <c r="BS19" s="444"/>
      <c r="BT19" s="444"/>
      <c r="BU19" s="445"/>
      <c r="BV19" s="443">
        <v>3807426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163</v>
      </c>
      <c r="C20" s="486"/>
      <c r="D20" s="486"/>
      <c r="E20" s="566"/>
      <c r="F20" s="566"/>
      <c r="G20" s="566"/>
      <c r="H20" s="566"/>
      <c r="I20" s="566"/>
      <c r="J20" s="566"/>
      <c r="K20" s="566"/>
      <c r="L20" s="574">
        <v>1429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3376368</v>
      </c>
      <c r="BO22" s="407"/>
      <c r="BP22" s="407"/>
      <c r="BQ22" s="407"/>
      <c r="BR22" s="407"/>
      <c r="BS22" s="407"/>
      <c r="BT22" s="407"/>
      <c r="BU22" s="408"/>
      <c r="BV22" s="406">
        <v>3615891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3333301</v>
      </c>
      <c r="BO23" s="444"/>
      <c r="BP23" s="444"/>
      <c r="BQ23" s="444"/>
      <c r="BR23" s="444"/>
      <c r="BS23" s="444"/>
      <c r="BT23" s="444"/>
      <c r="BU23" s="445"/>
      <c r="BV23" s="443">
        <v>3552716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173</v>
      </c>
      <c r="F24" s="473"/>
      <c r="G24" s="473"/>
      <c r="H24" s="473"/>
      <c r="I24" s="473"/>
      <c r="J24" s="473"/>
      <c r="K24" s="474"/>
      <c r="L24" s="494">
        <v>1</v>
      </c>
      <c r="M24" s="495"/>
      <c r="N24" s="495"/>
      <c r="O24" s="495"/>
      <c r="P24" s="537"/>
      <c r="Q24" s="494">
        <v>7100</v>
      </c>
      <c r="R24" s="495"/>
      <c r="S24" s="495"/>
      <c r="T24" s="495"/>
      <c r="U24" s="495"/>
      <c r="V24" s="537"/>
      <c r="W24" s="589"/>
      <c r="X24" s="590"/>
      <c r="Y24" s="591"/>
      <c r="Z24" s="493" t="s">
        <v>174</v>
      </c>
      <c r="AA24" s="473"/>
      <c r="AB24" s="473"/>
      <c r="AC24" s="473"/>
      <c r="AD24" s="473"/>
      <c r="AE24" s="473"/>
      <c r="AF24" s="473"/>
      <c r="AG24" s="474"/>
      <c r="AH24" s="494">
        <v>78</v>
      </c>
      <c r="AI24" s="495"/>
      <c r="AJ24" s="495"/>
      <c r="AK24" s="495"/>
      <c r="AL24" s="537"/>
      <c r="AM24" s="494">
        <v>218322</v>
      </c>
      <c r="AN24" s="495"/>
      <c r="AO24" s="495"/>
      <c r="AP24" s="495"/>
      <c r="AQ24" s="495"/>
      <c r="AR24" s="537"/>
      <c r="AS24" s="494">
        <v>2799</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2189278</v>
      </c>
      <c r="BO24" s="444"/>
      <c r="BP24" s="444"/>
      <c r="BQ24" s="444"/>
      <c r="BR24" s="444"/>
      <c r="BS24" s="444"/>
      <c r="BT24" s="444"/>
      <c r="BU24" s="445"/>
      <c r="BV24" s="443">
        <v>2313760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176</v>
      </c>
      <c r="F25" s="473"/>
      <c r="G25" s="473"/>
      <c r="H25" s="473"/>
      <c r="I25" s="473"/>
      <c r="J25" s="473"/>
      <c r="K25" s="474"/>
      <c r="L25" s="494">
        <v>1</v>
      </c>
      <c r="M25" s="495"/>
      <c r="N25" s="495"/>
      <c r="O25" s="495"/>
      <c r="P25" s="537"/>
      <c r="Q25" s="494">
        <v>5940</v>
      </c>
      <c r="R25" s="495"/>
      <c r="S25" s="495"/>
      <c r="T25" s="495"/>
      <c r="U25" s="495"/>
      <c r="V25" s="537"/>
      <c r="W25" s="589"/>
      <c r="X25" s="590"/>
      <c r="Y25" s="591"/>
      <c r="Z25" s="493" t="s">
        <v>177</v>
      </c>
      <c r="AA25" s="473"/>
      <c r="AB25" s="473"/>
      <c r="AC25" s="473"/>
      <c r="AD25" s="473"/>
      <c r="AE25" s="473"/>
      <c r="AF25" s="473"/>
      <c r="AG25" s="474"/>
      <c r="AH25" s="494" t="s">
        <v>130</v>
      </c>
      <c r="AI25" s="495"/>
      <c r="AJ25" s="495"/>
      <c r="AK25" s="495"/>
      <c r="AL25" s="537"/>
      <c r="AM25" s="494" t="s">
        <v>130</v>
      </c>
      <c r="AN25" s="495"/>
      <c r="AO25" s="495"/>
      <c r="AP25" s="495"/>
      <c r="AQ25" s="495"/>
      <c r="AR25" s="537"/>
      <c r="AS25" s="494" t="s">
        <v>147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158262</v>
      </c>
      <c r="BO25" s="407"/>
      <c r="BP25" s="407"/>
      <c r="BQ25" s="407"/>
      <c r="BR25" s="407"/>
      <c r="BS25" s="407"/>
      <c r="BT25" s="407"/>
      <c r="BU25" s="408"/>
      <c r="BV25" s="406">
        <v>101580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179</v>
      </c>
      <c r="F26" s="473"/>
      <c r="G26" s="473"/>
      <c r="H26" s="473"/>
      <c r="I26" s="473"/>
      <c r="J26" s="473"/>
      <c r="K26" s="474"/>
      <c r="L26" s="494">
        <v>1</v>
      </c>
      <c r="M26" s="495"/>
      <c r="N26" s="495"/>
      <c r="O26" s="495"/>
      <c r="P26" s="537"/>
      <c r="Q26" s="494">
        <v>5590</v>
      </c>
      <c r="R26" s="495"/>
      <c r="S26" s="495"/>
      <c r="T26" s="495"/>
      <c r="U26" s="495"/>
      <c r="V26" s="537"/>
      <c r="W26" s="589"/>
      <c r="X26" s="590"/>
      <c r="Y26" s="591"/>
      <c r="Z26" s="493" t="s">
        <v>180</v>
      </c>
      <c r="AA26" s="595"/>
      <c r="AB26" s="595"/>
      <c r="AC26" s="595"/>
      <c r="AD26" s="595"/>
      <c r="AE26" s="595"/>
      <c r="AF26" s="595"/>
      <c r="AG26" s="596"/>
      <c r="AH26" s="494" t="s">
        <v>147</v>
      </c>
      <c r="AI26" s="495"/>
      <c r="AJ26" s="495"/>
      <c r="AK26" s="495"/>
      <c r="AL26" s="537"/>
      <c r="AM26" s="494" t="s">
        <v>147</v>
      </c>
      <c r="AN26" s="495"/>
      <c r="AO26" s="495"/>
      <c r="AP26" s="495"/>
      <c r="AQ26" s="495"/>
      <c r="AR26" s="537"/>
      <c r="AS26" s="494" t="s">
        <v>130</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182</v>
      </c>
      <c r="F27" s="473"/>
      <c r="G27" s="473"/>
      <c r="H27" s="473"/>
      <c r="I27" s="473"/>
      <c r="J27" s="473"/>
      <c r="K27" s="474"/>
      <c r="L27" s="494">
        <v>1</v>
      </c>
      <c r="M27" s="495"/>
      <c r="N27" s="495"/>
      <c r="O27" s="495"/>
      <c r="P27" s="537"/>
      <c r="Q27" s="494">
        <v>2460</v>
      </c>
      <c r="R27" s="495"/>
      <c r="S27" s="495"/>
      <c r="T27" s="495"/>
      <c r="U27" s="495"/>
      <c r="V27" s="537"/>
      <c r="W27" s="589"/>
      <c r="X27" s="590"/>
      <c r="Y27" s="591"/>
      <c r="Z27" s="493" t="s">
        <v>183</v>
      </c>
      <c r="AA27" s="473"/>
      <c r="AB27" s="473"/>
      <c r="AC27" s="473"/>
      <c r="AD27" s="473"/>
      <c r="AE27" s="473"/>
      <c r="AF27" s="473"/>
      <c r="AG27" s="474"/>
      <c r="AH27" s="494" t="s">
        <v>130</v>
      </c>
      <c r="AI27" s="495"/>
      <c r="AJ27" s="495"/>
      <c r="AK27" s="495"/>
      <c r="AL27" s="537"/>
      <c r="AM27" s="494" t="s">
        <v>130</v>
      </c>
      <c r="AN27" s="495"/>
      <c r="AO27" s="495"/>
      <c r="AP27" s="495"/>
      <c r="AQ27" s="495"/>
      <c r="AR27" s="537"/>
      <c r="AS27" s="494" t="s">
        <v>130</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144581</v>
      </c>
      <c r="BO27" s="563"/>
      <c r="BP27" s="563"/>
      <c r="BQ27" s="563"/>
      <c r="BR27" s="563"/>
      <c r="BS27" s="563"/>
      <c r="BT27" s="563"/>
      <c r="BU27" s="564"/>
      <c r="BV27" s="562">
        <v>144578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185</v>
      </c>
      <c r="F28" s="473"/>
      <c r="G28" s="473"/>
      <c r="H28" s="473"/>
      <c r="I28" s="473"/>
      <c r="J28" s="473"/>
      <c r="K28" s="474"/>
      <c r="L28" s="494">
        <v>1</v>
      </c>
      <c r="M28" s="495"/>
      <c r="N28" s="495"/>
      <c r="O28" s="495"/>
      <c r="P28" s="537"/>
      <c r="Q28" s="494">
        <v>1950</v>
      </c>
      <c r="R28" s="495"/>
      <c r="S28" s="495"/>
      <c r="T28" s="495"/>
      <c r="U28" s="495"/>
      <c r="V28" s="537"/>
      <c r="W28" s="589"/>
      <c r="X28" s="590"/>
      <c r="Y28" s="591"/>
      <c r="Z28" s="493" t="s">
        <v>186</v>
      </c>
      <c r="AA28" s="473"/>
      <c r="AB28" s="473"/>
      <c r="AC28" s="473"/>
      <c r="AD28" s="473"/>
      <c r="AE28" s="473"/>
      <c r="AF28" s="473"/>
      <c r="AG28" s="474"/>
      <c r="AH28" s="494" t="s">
        <v>130</v>
      </c>
      <c r="AI28" s="495"/>
      <c r="AJ28" s="495"/>
      <c r="AK28" s="495"/>
      <c r="AL28" s="537"/>
      <c r="AM28" s="494" t="s">
        <v>147</v>
      </c>
      <c r="AN28" s="495"/>
      <c r="AO28" s="495"/>
      <c r="AP28" s="495"/>
      <c r="AQ28" s="495"/>
      <c r="AR28" s="537"/>
      <c r="AS28" s="494" t="s">
        <v>147</v>
      </c>
      <c r="AT28" s="495"/>
      <c r="AU28" s="495"/>
      <c r="AV28" s="495"/>
      <c r="AW28" s="495"/>
      <c r="AX28" s="496"/>
      <c r="AY28" s="597" t="s">
        <v>187</v>
      </c>
      <c r="AZ28" s="598"/>
      <c r="BA28" s="598"/>
      <c r="BB28" s="599"/>
      <c r="BC28" s="403" t="s">
        <v>49</v>
      </c>
      <c r="BD28" s="404"/>
      <c r="BE28" s="404"/>
      <c r="BF28" s="404"/>
      <c r="BG28" s="404"/>
      <c r="BH28" s="404"/>
      <c r="BI28" s="404"/>
      <c r="BJ28" s="404"/>
      <c r="BK28" s="404"/>
      <c r="BL28" s="404"/>
      <c r="BM28" s="405"/>
      <c r="BN28" s="406">
        <v>1073548</v>
      </c>
      <c r="BO28" s="407"/>
      <c r="BP28" s="407"/>
      <c r="BQ28" s="407"/>
      <c r="BR28" s="407"/>
      <c r="BS28" s="407"/>
      <c r="BT28" s="407"/>
      <c r="BU28" s="408"/>
      <c r="BV28" s="406">
        <v>1033495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188</v>
      </c>
      <c r="F29" s="473"/>
      <c r="G29" s="473"/>
      <c r="H29" s="473"/>
      <c r="I29" s="473"/>
      <c r="J29" s="473"/>
      <c r="K29" s="474"/>
      <c r="L29" s="494">
        <v>8</v>
      </c>
      <c r="M29" s="495"/>
      <c r="N29" s="495"/>
      <c r="O29" s="495"/>
      <c r="P29" s="537"/>
      <c r="Q29" s="494">
        <v>1700</v>
      </c>
      <c r="R29" s="495"/>
      <c r="S29" s="495"/>
      <c r="T29" s="495"/>
      <c r="U29" s="495"/>
      <c r="V29" s="537"/>
      <c r="W29" s="592"/>
      <c r="X29" s="593"/>
      <c r="Y29" s="594"/>
      <c r="Z29" s="493" t="s">
        <v>189</v>
      </c>
      <c r="AA29" s="473"/>
      <c r="AB29" s="473"/>
      <c r="AC29" s="473"/>
      <c r="AD29" s="473"/>
      <c r="AE29" s="473"/>
      <c r="AF29" s="473"/>
      <c r="AG29" s="474"/>
      <c r="AH29" s="494">
        <v>78</v>
      </c>
      <c r="AI29" s="495"/>
      <c r="AJ29" s="495"/>
      <c r="AK29" s="495"/>
      <c r="AL29" s="537"/>
      <c r="AM29" s="494">
        <v>218322</v>
      </c>
      <c r="AN29" s="495"/>
      <c r="AO29" s="495"/>
      <c r="AP29" s="495"/>
      <c r="AQ29" s="495"/>
      <c r="AR29" s="537"/>
      <c r="AS29" s="494">
        <v>2799</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689107</v>
      </c>
      <c r="BO29" s="444"/>
      <c r="BP29" s="444"/>
      <c r="BQ29" s="444"/>
      <c r="BR29" s="444"/>
      <c r="BS29" s="444"/>
      <c r="BT29" s="444"/>
      <c r="BU29" s="445"/>
      <c r="BV29" s="443">
        <v>739095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1859514</v>
      </c>
      <c r="BO30" s="563"/>
      <c r="BP30" s="563"/>
      <c r="BQ30" s="563"/>
      <c r="BR30" s="563"/>
      <c r="BS30" s="563"/>
      <c r="BT30" s="563"/>
      <c r="BU30" s="564"/>
      <c r="BV30" s="562">
        <v>1856292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200</v>
      </c>
      <c r="AN33" s="467"/>
      <c r="AO33" s="432" t="s">
        <v>199</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198</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国民健康保険特別会計（保険事業勘定）</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士別地方消防事務組合</v>
      </c>
      <c r="BZ34" s="634"/>
      <c r="CA34" s="634"/>
      <c r="CB34" s="634"/>
      <c r="CC34" s="634"/>
      <c r="CD34" s="634"/>
      <c r="CE34" s="634"/>
      <c r="CF34" s="634"/>
      <c r="CG34" s="634"/>
      <c r="CH34" s="634"/>
      <c r="CI34" s="634"/>
      <c r="CJ34" s="634"/>
      <c r="CK34" s="634"/>
      <c r="CL34" s="634"/>
      <c r="CM34" s="634"/>
      <c r="CN34" s="181"/>
      <c r="CO34" s="633">
        <f>IF(CQ34="","",MAX(C34:D43,U34:V43,AM34:AN43,BE34:BF43,BW34:BX43)+1)</f>
        <v>11</v>
      </c>
      <c r="CP34" s="633"/>
      <c r="CQ34" s="634" t="str">
        <f>IF('各会計、関係団体の財政状況及び健全化判断比率'!BS7="","",'各会計、関係団体の財政状況及び健全化判断比率'!BS7)</f>
        <v>和寒町土地開発公社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国民健康保険特別会計（診療施設勘定）</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上川教育研修センター組合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介護保険特別会計（保険事業勘定）</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6</v>
      </c>
      <c r="V38" s="633"/>
      <c r="W38" s="634" t="str">
        <f>IF('各会計、関係団体の財政状況及び健全化判断比率'!B32="","",'各会計、関係団体の財政状況及び健全化判断比率'!B32)</f>
        <v>介護保険特別会計（介護サービス事業勘定）</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PJqu5wkGb0cNAgEzoiySR3IbaV9VeHBSIURdaphhGgCo863v/BaQmdaMaGHoaaSXBmy5UsAgnhpfDqHq2Xu+Jg==" saltValue="t+PQWCOb2oYna+SAXSBDx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228</v>
      </c>
      <c r="C5" s="646"/>
      <c r="D5" s="646"/>
      <c r="E5" s="646"/>
      <c r="F5" s="646"/>
      <c r="G5" s="646"/>
      <c r="H5" s="646"/>
      <c r="I5" s="646"/>
      <c r="J5" s="646"/>
      <c r="K5" s="646"/>
      <c r="L5" s="646"/>
      <c r="M5" s="646"/>
      <c r="N5" s="646"/>
      <c r="O5" s="646"/>
      <c r="P5" s="646"/>
      <c r="Q5" s="647"/>
      <c r="R5" s="648">
        <v>311591</v>
      </c>
      <c r="S5" s="649"/>
      <c r="T5" s="649"/>
      <c r="U5" s="649"/>
      <c r="V5" s="649"/>
      <c r="W5" s="649"/>
      <c r="X5" s="649"/>
      <c r="Y5" s="650"/>
      <c r="Z5" s="651">
        <v>6.4</v>
      </c>
      <c r="AA5" s="651"/>
      <c r="AB5" s="651"/>
      <c r="AC5" s="651"/>
      <c r="AD5" s="652">
        <v>311591</v>
      </c>
      <c r="AE5" s="652"/>
      <c r="AF5" s="652"/>
      <c r="AG5" s="652"/>
      <c r="AH5" s="652"/>
      <c r="AI5" s="652"/>
      <c r="AJ5" s="652"/>
      <c r="AK5" s="652"/>
      <c r="AL5" s="653">
        <v>11</v>
      </c>
      <c r="AM5" s="654"/>
      <c r="AN5" s="654"/>
      <c r="AO5" s="655"/>
      <c r="AP5" s="645" t="s">
        <v>229</v>
      </c>
      <c r="AQ5" s="646"/>
      <c r="AR5" s="646"/>
      <c r="AS5" s="646"/>
      <c r="AT5" s="646"/>
      <c r="AU5" s="646"/>
      <c r="AV5" s="646"/>
      <c r="AW5" s="646"/>
      <c r="AX5" s="646"/>
      <c r="AY5" s="646"/>
      <c r="AZ5" s="646"/>
      <c r="BA5" s="646"/>
      <c r="BB5" s="646"/>
      <c r="BC5" s="646"/>
      <c r="BD5" s="646"/>
      <c r="BE5" s="646"/>
      <c r="BF5" s="647"/>
      <c r="BG5" s="659">
        <v>311591</v>
      </c>
      <c r="BH5" s="660"/>
      <c r="BI5" s="660"/>
      <c r="BJ5" s="660"/>
      <c r="BK5" s="660"/>
      <c r="BL5" s="660"/>
      <c r="BM5" s="660"/>
      <c r="BN5" s="661"/>
      <c r="BO5" s="662">
        <v>100</v>
      </c>
      <c r="BP5" s="662"/>
      <c r="BQ5" s="662"/>
      <c r="BR5" s="662"/>
      <c r="BS5" s="663" t="s">
        <v>230</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222</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c r="B6" s="656" t="s">
        <v>234</v>
      </c>
      <c r="C6" s="657"/>
      <c r="D6" s="657"/>
      <c r="E6" s="657"/>
      <c r="F6" s="657"/>
      <c r="G6" s="657"/>
      <c r="H6" s="657"/>
      <c r="I6" s="657"/>
      <c r="J6" s="657"/>
      <c r="K6" s="657"/>
      <c r="L6" s="657"/>
      <c r="M6" s="657"/>
      <c r="N6" s="657"/>
      <c r="O6" s="657"/>
      <c r="P6" s="657"/>
      <c r="Q6" s="658"/>
      <c r="R6" s="659">
        <v>109297</v>
      </c>
      <c r="S6" s="660"/>
      <c r="T6" s="660"/>
      <c r="U6" s="660"/>
      <c r="V6" s="660"/>
      <c r="W6" s="660"/>
      <c r="X6" s="660"/>
      <c r="Y6" s="661"/>
      <c r="Z6" s="662">
        <v>2.2999999999999998</v>
      </c>
      <c r="AA6" s="662"/>
      <c r="AB6" s="662"/>
      <c r="AC6" s="662"/>
      <c r="AD6" s="663">
        <v>109297</v>
      </c>
      <c r="AE6" s="663"/>
      <c r="AF6" s="663"/>
      <c r="AG6" s="663"/>
      <c r="AH6" s="663"/>
      <c r="AI6" s="663"/>
      <c r="AJ6" s="663"/>
      <c r="AK6" s="663"/>
      <c r="AL6" s="664">
        <v>3.9</v>
      </c>
      <c r="AM6" s="665"/>
      <c r="AN6" s="665"/>
      <c r="AO6" s="666"/>
      <c r="AP6" s="656" t="s">
        <v>235</v>
      </c>
      <c r="AQ6" s="657"/>
      <c r="AR6" s="657"/>
      <c r="AS6" s="657"/>
      <c r="AT6" s="657"/>
      <c r="AU6" s="657"/>
      <c r="AV6" s="657"/>
      <c r="AW6" s="657"/>
      <c r="AX6" s="657"/>
      <c r="AY6" s="657"/>
      <c r="AZ6" s="657"/>
      <c r="BA6" s="657"/>
      <c r="BB6" s="657"/>
      <c r="BC6" s="657"/>
      <c r="BD6" s="657"/>
      <c r="BE6" s="657"/>
      <c r="BF6" s="658"/>
      <c r="BG6" s="659">
        <v>311591</v>
      </c>
      <c r="BH6" s="660"/>
      <c r="BI6" s="660"/>
      <c r="BJ6" s="660"/>
      <c r="BK6" s="660"/>
      <c r="BL6" s="660"/>
      <c r="BM6" s="660"/>
      <c r="BN6" s="661"/>
      <c r="BO6" s="662">
        <v>100</v>
      </c>
      <c r="BP6" s="662"/>
      <c r="BQ6" s="662"/>
      <c r="BR6" s="662"/>
      <c r="BS6" s="663" t="s">
        <v>130</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54384</v>
      </c>
      <c r="CS6" s="660"/>
      <c r="CT6" s="660"/>
      <c r="CU6" s="660"/>
      <c r="CV6" s="660"/>
      <c r="CW6" s="660"/>
      <c r="CX6" s="660"/>
      <c r="CY6" s="661"/>
      <c r="CZ6" s="653">
        <v>1.2</v>
      </c>
      <c r="DA6" s="654"/>
      <c r="DB6" s="654"/>
      <c r="DC6" s="670"/>
      <c r="DD6" s="668" t="s">
        <v>230</v>
      </c>
      <c r="DE6" s="660"/>
      <c r="DF6" s="660"/>
      <c r="DG6" s="660"/>
      <c r="DH6" s="660"/>
      <c r="DI6" s="660"/>
      <c r="DJ6" s="660"/>
      <c r="DK6" s="660"/>
      <c r="DL6" s="660"/>
      <c r="DM6" s="660"/>
      <c r="DN6" s="660"/>
      <c r="DO6" s="660"/>
      <c r="DP6" s="661"/>
      <c r="DQ6" s="668">
        <v>54384</v>
      </c>
      <c r="DR6" s="660"/>
      <c r="DS6" s="660"/>
      <c r="DT6" s="660"/>
      <c r="DU6" s="660"/>
      <c r="DV6" s="660"/>
      <c r="DW6" s="660"/>
      <c r="DX6" s="660"/>
      <c r="DY6" s="660"/>
      <c r="DZ6" s="660"/>
      <c r="EA6" s="660"/>
      <c r="EB6" s="660"/>
      <c r="EC6" s="669"/>
    </row>
    <row r="7" spans="2:143" ht="11.25" customHeight="1">
      <c r="B7" s="656" t="s">
        <v>237</v>
      </c>
      <c r="C7" s="657"/>
      <c r="D7" s="657"/>
      <c r="E7" s="657"/>
      <c r="F7" s="657"/>
      <c r="G7" s="657"/>
      <c r="H7" s="657"/>
      <c r="I7" s="657"/>
      <c r="J7" s="657"/>
      <c r="K7" s="657"/>
      <c r="L7" s="657"/>
      <c r="M7" s="657"/>
      <c r="N7" s="657"/>
      <c r="O7" s="657"/>
      <c r="P7" s="657"/>
      <c r="Q7" s="658"/>
      <c r="R7" s="659">
        <v>117</v>
      </c>
      <c r="S7" s="660"/>
      <c r="T7" s="660"/>
      <c r="U7" s="660"/>
      <c r="V7" s="660"/>
      <c r="W7" s="660"/>
      <c r="X7" s="660"/>
      <c r="Y7" s="661"/>
      <c r="Z7" s="662">
        <v>0</v>
      </c>
      <c r="AA7" s="662"/>
      <c r="AB7" s="662"/>
      <c r="AC7" s="662"/>
      <c r="AD7" s="663">
        <v>117</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141648</v>
      </c>
      <c r="BH7" s="660"/>
      <c r="BI7" s="660"/>
      <c r="BJ7" s="660"/>
      <c r="BK7" s="660"/>
      <c r="BL7" s="660"/>
      <c r="BM7" s="660"/>
      <c r="BN7" s="661"/>
      <c r="BO7" s="662">
        <v>45.5</v>
      </c>
      <c r="BP7" s="662"/>
      <c r="BQ7" s="662"/>
      <c r="BR7" s="662"/>
      <c r="BS7" s="663" t="s">
        <v>147</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790355</v>
      </c>
      <c r="CS7" s="660"/>
      <c r="CT7" s="660"/>
      <c r="CU7" s="660"/>
      <c r="CV7" s="660"/>
      <c r="CW7" s="660"/>
      <c r="CX7" s="660"/>
      <c r="CY7" s="661"/>
      <c r="CZ7" s="662">
        <v>16.8</v>
      </c>
      <c r="DA7" s="662"/>
      <c r="DB7" s="662"/>
      <c r="DC7" s="662"/>
      <c r="DD7" s="668">
        <v>229251</v>
      </c>
      <c r="DE7" s="660"/>
      <c r="DF7" s="660"/>
      <c r="DG7" s="660"/>
      <c r="DH7" s="660"/>
      <c r="DI7" s="660"/>
      <c r="DJ7" s="660"/>
      <c r="DK7" s="660"/>
      <c r="DL7" s="660"/>
      <c r="DM7" s="660"/>
      <c r="DN7" s="660"/>
      <c r="DO7" s="660"/>
      <c r="DP7" s="661"/>
      <c r="DQ7" s="668">
        <v>625415</v>
      </c>
      <c r="DR7" s="660"/>
      <c r="DS7" s="660"/>
      <c r="DT7" s="660"/>
      <c r="DU7" s="660"/>
      <c r="DV7" s="660"/>
      <c r="DW7" s="660"/>
      <c r="DX7" s="660"/>
      <c r="DY7" s="660"/>
      <c r="DZ7" s="660"/>
      <c r="EA7" s="660"/>
      <c r="EB7" s="660"/>
      <c r="EC7" s="669"/>
    </row>
    <row r="8" spans="2:143" ht="11.25" customHeight="1">
      <c r="B8" s="656" t="s">
        <v>240</v>
      </c>
      <c r="C8" s="657"/>
      <c r="D8" s="657"/>
      <c r="E8" s="657"/>
      <c r="F8" s="657"/>
      <c r="G8" s="657"/>
      <c r="H8" s="657"/>
      <c r="I8" s="657"/>
      <c r="J8" s="657"/>
      <c r="K8" s="657"/>
      <c r="L8" s="657"/>
      <c r="M8" s="657"/>
      <c r="N8" s="657"/>
      <c r="O8" s="657"/>
      <c r="P8" s="657"/>
      <c r="Q8" s="658"/>
      <c r="R8" s="659">
        <v>866</v>
      </c>
      <c r="S8" s="660"/>
      <c r="T8" s="660"/>
      <c r="U8" s="660"/>
      <c r="V8" s="660"/>
      <c r="W8" s="660"/>
      <c r="X8" s="660"/>
      <c r="Y8" s="661"/>
      <c r="Z8" s="662">
        <v>0</v>
      </c>
      <c r="AA8" s="662"/>
      <c r="AB8" s="662"/>
      <c r="AC8" s="662"/>
      <c r="AD8" s="663">
        <v>866</v>
      </c>
      <c r="AE8" s="663"/>
      <c r="AF8" s="663"/>
      <c r="AG8" s="663"/>
      <c r="AH8" s="663"/>
      <c r="AI8" s="663"/>
      <c r="AJ8" s="663"/>
      <c r="AK8" s="663"/>
      <c r="AL8" s="664">
        <v>0</v>
      </c>
      <c r="AM8" s="665"/>
      <c r="AN8" s="665"/>
      <c r="AO8" s="666"/>
      <c r="AP8" s="656" t="s">
        <v>241</v>
      </c>
      <c r="AQ8" s="657"/>
      <c r="AR8" s="657"/>
      <c r="AS8" s="657"/>
      <c r="AT8" s="657"/>
      <c r="AU8" s="657"/>
      <c r="AV8" s="657"/>
      <c r="AW8" s="657"/>
      <c r="AX8" s="657"/>
      <c r="AY8" s="657"/>
      <c r="AZ8" s="657"/>
      <c r="BA8" s="657"/>
      <c r="BB8" s="657"/>
      <c r="BC8" s="657"/>
      <c r="BD8" s="657"/>
      <c r="BE8" s="657"/>
      <c r="BF8" s="658"/>
      <c r="BG8" s="659">
        <v>4850</v>
      </c>
      <c r="BH8" s="660"/>
      <c r="BI8" s="660"/>
      <c r="BJ8" s="660"/>
      <c r="BK8" s="660"/>
      <c r="BL8" s="660"/>
      <c r="BM8" s="660"/>
      <c r="BN8" s="661"/>
      <c r="BO8" s="662">
        <v>1.6</v>
      </c>
      <c r="BP8" s="662"/>
      <c r="BQ8" s="662"/>
      <c r="BR8" s="662"/>
      <c r="BS8" s="663" t="s">
        <v>130</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849285</v>
      </c>
      <c r="CS8" s="660"/>
      <c r="CT8" s="660"/>
      <c r="CU8" s="660"/>
      <c r="CV8" s="660"/>
      <c r="CW8" s="660"/>
      <c r="CX8" s="660"/>
      <c r="CY8" s="661"/>
      <c r="CZ8" s="662">
        <v>18</v>
      </c>
      <c r="DA8" s="662"/>
      <c r="DB8" s="662"/>
      <c r="DC8" s="662"/>
      <c r="DD8" s="668">
        <v>9336</v>
      </c>
      <c r="DE8" s="660"/>
      <c r="DF8" s="660"/>
      <c r="DG8" s="660"/>
      <c r="DH8" s="660"/>
      <c r="DI8" s="660"/>
      <c r="DJ8" s="660"/>
      <c r="DK8" s="660"/>
      <c r="DL8" s="660"/>
      <c r="DM8" s="660"/>
      <c r="DN8" s="660"/>
      <c r="DO8" s="660"/>
      <c r="DP8" s="661"/>
      <c r="DQ8" s="668">
        <v>569382</v>
      </c>
      <c r="DR8" s="660"/>
      <c r="DS8" s="660"/>
      <c r="DT8" s="660"/>
      <c r="DU8" s="660"/>
      <c r="DV8" s="660"/>
      <c r="DW8" s="660"/>
      <c r="DX8" s="660"/>
      <c r="DY8" s="660"/>
      <c r="DZ8" s="660"/>
      <c r="EA8" s="660"/>
      <c r="EB8" s="660"/>
      <c r="EC8" s="669"/>
    </row>
    <row r="9" spans="2:143" ht="11.25" customHeight="1">
      <c r="B9" s="656" t="s">
        <v>243</v>
      </c>
      <c r="C9" s="657"/>
      <c r="D9" s="657"/>
      <c r="E9" s="657"/>
      <c r="F9" s="657"/>
      <c r="G9" s="657"/>
      <c r="H9" s="657"/>
      <c r="I9" s="657"/>
      <c r="J9" s="657"/>
      <c r="K9" s="657"/>
      <c r="L9" s="657"/>
      <c r="M9" s="657"/>
      <c r="N9" s="657"/>
      <c r="O9" s="657"/>
      <c r="P9" s="657"/>
      <c r="Q9" s="658"/>
      <c r="R9" s="659">
        <v>700</v>
      </c>
      <c r="S9" s="660"/>
      <c r="T9" s="660"/>
      <c r="U9" s="660"/>
      <c r="V9" s="660"/>
      <c r="W9" s="660"/>
      <c r="X9" s="660"/>
      <c r="Y9" s="661"/>
      <c r="Z9" s="662">
        <v>0</v>
      </c>
      <c r="AA9" s="662"/>
      <c r="AB9" s="662"/>
      <c r="AC9" s="662"/>
      <c r="AD9" s="663">
        <v>700</v>
      </c>
      <c r="AE9" s="663"/>
      <c r="AF9" s="663"/>
      <c r="AG9" s="663"/>
      <c r="AH9" s="663"/>
      <c r="AI9" s="663"/>
      <c r="AJ9" s="663"/>
      <c r="AK9" s="663"/>
      <c r="AL9" s="664">
        <v>0</v>
      </c>
      <c r="AM9" s="665"/>
      <c r="AN9" s="665"/>
      <c r="AO9" s="666"/>
      <c r="AP9" s="656" t="s">
        <v>244</v>
      </c>
      <c r="AQ9" s="657"/>
      <c r="AR9" s="657"/>
      <c r="AS9" s="657"/>
      <c r="AT9" s="657"/>
      <c r="AU9" s="657"/>
      <c r="AV9" s="657"/>
      <c r="AW9" s="657"/>
      <c r="AX9" s="657"/>
      <c r="AY9" s="657"/>
      <c r="AZ9" s="657"/>
      <c r="BA9" s="657"/>
      <c r="BB9" s="657"/>
      <c r="BC9" s="657"/>
      <c r="BD9" s="657"/>
      <c r="BE9" s="657"/>
      <c r="BF9" s="658"/>
      <c r="BG9" s="659">
        <v>118900</v>
      </c>
      <c r="BH9" s="660"/>
      <c r="BI9" s="660"/>
      <c r="BJ9" s="660"/>
      <c r="BK9" s="660"/>
      <c r="BL9" s="660"/>
      <c r="BM9" s="660"/>
      <c r="BN9" s="661"/>
      <c r="BO9" s="662">
        <v>38.200000000000003</v>
      </c>
      <c r="BP9" s="662"/>
      <c r="BQ9" s="662"/>
      <c r="BR9" s="662"/>
      <c r="BS9" s="663" t="s">
        <v>230</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607141</v>
      </c>
      <c r="CS9" s="660"/>
      <c r="CT9" s="660"/>
      <c r="CU9" s="660"/>
      <c r="CV9" s="660"/>
      <c r="CW9" s="660"/>
      <c r="CX9" s="660"/>
      <c r="CY9" s="661"/>
      <c r="CZ9" s="662">
        <v>12.9</v>
      </c>
      <c r="DA9" s="662"/>
      <c r="DB9" s="662"/>
      <c r="DC9" s="662"/>
      <c r="DD9" s="668">
        <v>162997</v>
      </c>
      <c r="DE9" s="660"/>
      <c r="DF9" s="660"/>
      <c r="DG9" s="660"/>
      <c r="DH9" s="660"/>
      <c r="DI9" s="660"/>
      <c r="DJ9" s="660"/>
      <c r="DK9" s="660"/>
      <c r="DL9" s="660"/>
      <c r="DM9" s="660"/>
      <c r="DN9" s="660"/>
      <c r="DO9" s="660"/>
      <c r="DP9" s="661"/>
      <c r="DQ9" s="668">
        <v>450375</v>
      </c>
      <c r="DR9" s="660"/>
      <c r="DS9" s="660"/>
      <c r="DT9" s="660"/>
      <c r="DU9" s="660"/>
      <c r="DV9" s="660"/>
      <c r="DW9" s="660"/>
      <c r="DX9" s="660"/>
      <c r="DY9" s="660"/>
      <c r="DZ9" s="660"/>
      <c r="EA9" s="660"/>
      <c r="EB9" s="660"/>
      <c r="EC9" s="669"/>
    </row>
    <row r="10" spans="2:143" ht="11.25" customHeight="1">
      <c r="B10" s="656" t="s">
        <v>246</v>
      </c>
      <c r="C10" s="657"/>
      <c r="D10" s="657"/>
      <c r="E10" s="657"/>
      <c r="F10" s="657"/>
      <c r="G10" s="657"/>
      <c r="H10" s="657"/>
      <c r="I10" s="657"/>
      <c r="J10" s="657"/>
      <c r="K10" s="657"/>
      <c r="L10" s="657"/>
      <c r="M10" s="657"/>
      <c r="N10" s="657"/>
      <c r="O10" s="657"/>
      <c r="P10" s="657"/>
      <c r="Q10" s="658"/>
      <c r="R10" s="659" t="s">
        <v>147</v>
      </c>
      <c r="S10" s="660"/>
      <c r="T10" s="660"/>
      <c r="U10" s="660"/>
      <c r="V10" s="660"/>
      <c r="W10" s="660"/>
      <c r="X10" s="660"/>
      <c r="Y10" s="661"/>
      <c r="Z10" s="662" t="s">
        <v>230</v>
      </c>
      <c r="AA10" s="662"/>
      <c r="AB10" s="662"/>
      <c r="AC10" s="662"/>
      <c r="AD10" s="663" t="s">
        <v>130</v>
      </c>
      <c r="AE10" s="663"/>
      <c r="AF10" s="663"/>
      <c r="AG10" s="663"/>
      <c r="AH10" s="663"/>
      <c r="AI10" s="663"/>
      <c r="AJ10" s="663"/>
      <c r="AK10" s="663"/>
      <c r="AL10" s="664" t="s">
        <v>230</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9233</v>
      </c>
      <c r="BH10" s="660"/>
      <c r="BI10" s="660"/>
      <c r="BJ10" s="660"/>
      <c r="BK10" s="660"/>
      <c r="BL10" s="660"/>
      <c r="BM10" s="660"/>
      <c r="BN10" s="661"/>
      <c r="BO10" s="662">
        <v>3</v>
      </c>
      <c r="BP10" s="662"/>
      <c r="BQ10" s="662"/>
      <c r="BR10" s="662"/>
      <c r="BS10" s="663" t="s">
        <v>130</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t="s">
        <v>230</v>
      </c>
      <c r="CS10" s="660"/>
      <c r="CT10" s="660"/>
      <c r="CU10" s="660"/>
      <c r="CV10" s="660"/>
      <c r="CW10" s="660"/>
      <c r="CX10" s="660"/>
      <c r="CY10" s="661"/>
      <c r="CZ10" s="662" t="s">
        <v>130</v>
      </c>
      <c r="DA10" s="662"/>
      <c r="DB10" s="662"/>
      <c r="DC10" s="662"/>
      <c r="DD10" s="668" t="s">
        <v>130</v>
      </c>
      <c r="DE10" s="660"/>
      <c r="DF10" s="660"/>
      <c r="DG10" s="660"/>
      <c r="DH10" s="660"/>
      <c r="DI10" s="660"/>
      <c r="DJ10" s="660"/>
      <c r="DK10" s="660"/>
      <c r="DL10" s="660"/>
      <c r="DM10" s="660"/>
      <c r="DN10" s="660"/>
      <c r="DO10" s="660"/>
      <c r="DP10" s="661"/>
      <c r="DQ10" s="668" t="s">
        <v>147</v>
      </c>
      <c r="DR10" s="660"/>
      <c r="DS10" s="660"/>
      <c r="DT10" s="660"/>
      <c r="DU10" s="660"/>
      <c r="DV10" s="660"/>
      <c r="DW10" s="660"/>
      <c r="DX10" s="660"/>
      <c r="DY10" s="660"/>
      <c r="DZ10" s="660"/>
      <c r="EA10" s="660"/>
      <c r="EB10" s="660"/>
      <c r="EC10" s="669"/>
    </row>
    <row r="11" spans="2:143" ht="11.25" customHeight="1">
      <c r="B11" s="656" t="s">
        <v>249</v>
      </c>
      <c r="C11" s="657"/>
      <c r="D11" s="657"/>
      <c r="E11" s="657"/>
      <c r="F11" s="657"/>
      <c r="G11" s="657"/>
      <c r="H11" s="657"/>
      <c r="I11" s="657"/>
      <c r="J11" s="657"/>
      <c r="K11" s="657"/>
      <c r="L11" s="657"/>
      <c r="M11" s="657"/>
      <c r="N11" s="657"/>
      <c r="O11" s="657"/>
      <c r="P11" s="657"/>
      <c r="Q11" s="658"/>
      <c r="R11" s="659">
        <v>84780</v>
      </c>
      <c r="S11" s="660"/>
      <c r="T11" s="660"/>
      <c r="U11" s="660"/>
      <c r="V11" s="660"/>
      <c r="W11" s="660"/>
      <c r="X11" s="660"/>
      <c r="Y11" s="661"/>
      <c r="Z11" s="664">
        <v>1.7</v>
      </c>
      <c r="AA11" s="665"/>
      <c r="AB11" s="665"/>
      <c r="AC11" s="671"/>
      <c r="AD11" s="668">
        <v>84780</v>
      </c>
      <c r="AE11" s="660"/>
      <c r="AF11" s="660"/>
      <c r="AG11" s="660"/>
      <c r="AH11" s="660"/>
      <c r="AI11" s="660"/>
      <c r="AJ11" s="660"/>
      <c r="AK11" s="661"/>
      <c r="AL11" s="664">
        <v>3</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8665</v>
      </c>
      <c r="BH11" s="660"/>
      <c r="BI11" s="660"/>
      <c r="BJ11" s="660"/>
      <c r="BK11" s="660"/>
      <c r="BL11" s="660"/>
      <c r="BM11" s="660"/>
      <c r="BN11" s="661"/>
      <c r="BO11" s="662">
        <v>2.8</v>
      </c>
      <c r="BP11" s="662"/>
      <c r="BQ11" s="662"/>
      <c r="BR11" s="662"/>
      <c r="BS11" s="663" t="s">
        <v>230</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622892</v>
      </c>
      <c r="CS11" s="660"/>
      <c r="CT11" s="660"/>
      <c r="CU11" s="660"/>
      <c r="CV11" s="660"/>
      <c r="CW11" s="660"/>
      <c r="CX11" s="660"/>
      <c r="CY11" s="661"/>
      <c r="CZ11" s="662">
        <v>13.2</v>
      </c>
      <c r="DA11" s="662"/>
      <c r="DB11" s="662"/>
      <c r="DC11" s="662"/>
      <c r="DD11" s="668">
        <v>84815</v>
      </c>
      <c r="DE11" s="660"/>
      <c r="DF11" s="660"/>
      <c r="DG11" s="660"/>
      <c r="DH11" s="660"/>
      <c r="DI11" s="660"/>
      <c r="DJ11" s="660"/>
      <c r="DK11" s="660"/>
      <c r="DL11" s="660"/>
      <c r="DM11" s="660"/>
      <c r="DN11" s="660"/>
      <c r="DO11" s="660"/>
      <c r="DP11" s="661"/>
      <c r="DQ11" s="668">
        <v>329622</v>
      </c>
      <c r="DR11" s="660"/>
      <c r="DS11" s="660"/>
      <c r="DT11" s="660"/>
      <c r="DU11" s="660"/>
      <c r="DV11" s="660"/>
      <c r="DW11" s="660"/>
      <c r="DX11" s="660"/>
      <c r="DY11" s="660"/>
      <c r="DZ11" s="660"/>
      <c r="EA11" s="660"/>
      <c r="EB11" s="660"/>
      <c r="EC11" s="669"/>
    </row>
    <row r="12" spans="2:143" ht="11.25" customHeight="1">
      <c r="B12" s="656" t="s">
        <v>252</v>
      </c>
      <c r="C12" s="657"/>
      <c r="D12" s="657"/>
      <c r="E12" s="657"/>
      <c r="F12" s="657"/>
      <c r="G12" s="657"/>
      <c r="H12" s="657"/>
      <c r="I12" s="657"/>
      <c r="J12" s="657"/>
      <c r="K12" s="657"/>
      <c r="L12" s="657"/>
      <c r="M12" s="657"/>
      <c r="N12" s="657"/>
      <c r="O12" s="657"/>
      <c r="P12" s="657"/>
      <c r="Q12" s="658"/>
      <c r="R12" s="659" t="s">
        <v>230</v>
      </c>
      <c r="S12" s="660"/>
      <c r="T12" s="660"/>
      <c r="U12" s="660"/>
      <c r="V12" s="660"/>
      <c r="W12" s="660"/>
      <c r="X12" s="660"/>
      <c r="Y12" s="661"/>
      <c r="Z12" s="662" t="s">
        <v>230</v>
      </c>
      <c r="AA12" s="662"/>
      <c r="AB12" s="662"/>
      <c r="AC12" s="662"/>
      <c r="AD12" s="663" t="s">
        <v>230</v>
      </c>
      <c r="AE12" s="663"/>
      <c r="AF12" s="663"/>
      <c r="AG12" s="663"/>
      <c r="AH12" s="663"/>
      <c r="AI12" s="663"/>
      <c r="AJ12" s="663"/>
      <c r="AK12" s="663"/>
      <c r="AL12" s="664" t="s">
        <v>230</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124190</v>
      </c>
      <c r="BH12" s="660"/>
      <c r="BI12" s="660"/>
      <c r="BJ12" s="660"/>
      <c r="BK12" s="660"/>
      <c r="BL12" s="660"/>
      <c r="BM12" s="660"/>
      <c r="BN12" s="661"/>
      <c r="BO12" s="662">
        <v>39.9</v>
      </c>
      <c r="BP12" s="662"/>
      <c r="BQ12" s="662"/>
      <c r="BR12" s="662"/>
      <c r="BS12" s="663" t="s">
        <v>230</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157012</v>
      </c>
      <c r="CS12" s="660"/>
      <c r="CT12" s="660"/>
      <c r="CU12" s="660"/>
      <c r="CV12" s="660"/>
      <c r="CW12" s="660"/>
      <c r="CX12" s="660"/>
      <c r="CY12" s="661"/>
      <c r="CZ12" s="662">
        <v>3.3</v>
      </c>
      <c r="DA12" s="662"/>
      <c r="DB12" s="662"/>
      <c r="DC12" s="662"/>
      <c r="DD12" s="668" t="s">
        <v>130</v>
      </c>
      <c r="DE12" s="660"/>
      <c r="DF12" s="660"/>
      <c r="DG12" s="660"/>
      <c r="DH12" s="660"/>
      <c r="DI12" s="660"/>
      <c r="DJ12" s="660"/>
      <c r="DK12" s="660"/>
      <c r="DL12" s="660"/>
      <c r="DM12" s="660"/>
      <c r="DN12" s="660"/>
      <c r="DO12" s="660"/>
      <c r="DP12" s="661"/>
      <c r="DQ12" s="668">
        <v>99936</v>
      </c>
      <c r="DR12" s="660"/>
      <c r="DS12" s="660"/>
      <c r="DT12" s="660"/>
      <c r="DU12" s="660"/>
      <c r="DV12" s="660"/>
      <c r="DW12" s="660"/>
      <c r="DX12" s="660"/>
      <c r="DY12" s="660"/>
      <c r="DZ12" s="660"/>
      <c r="EA12" s="660"/>
      <c r="EB12" s="660"/>
      <c r="EC12" s="669"/>
    </row>
    <row r="13" spans="2:143" ht="11.25" customHeight="1">
      <c r="B13" s="656" t="s">
        <v>255</v>
      </c>
      <c r="C13" s="657"/>
      <c r="D13" s="657"/>
      <c r="E13" s="657"/>
      <c r="F13" s="657"/>
      <c r="G13" s="657"/>
      <c r="H13" s="657"/>
      <c r="I13" s="657"/>
      <c r="J13" s="657"/>
      <c r="K13" s="657"/>
      <c r="L13" s="657"/>
      <c r="M13" s="657"/>
      <c r="N13" s="657"/>
      <c r="O13" s="657"/>
      <c r="P13" s="657"/>
      <c r="Q13" s="658"/>
      <c r="R13" s="659" t="s">
        <v>230</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130</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122587</v>
      </c>
      <c r="BH13" s="660"/>
      <c r="BI13" s="660"/>
      <c r="BJ13" s="660"/>
      <c r="BK13" s="660"/>
      <c r="BL13" s="660"/>
      <c r="BM13" s="660"/>
      <c r="BN13" s="661"/>
      <c r="BO13" s="662">
        <v>39.299999999999997</v>
      </c>
      <c r="BP13" s="662"/>
      <c r="BQ13" s="662"/>
      <c r="BR13" s="662"/>
      <c r="BS13" s="663" t="s">
        <v>130</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550493</v>
      </c>
      <c r="CS13" s="660"/>
      <c r="CT13" s="660"/>
      <c r="CU13" s="660"/>
      <c r="CV13" s="660"/>
      <c r="CW13" s="660"/>
      <c r="CX13" s="660"/>
      <c r="CY13" s="661"/>
      <c r="CZ13" s="662">
        <v>11.7</v>
      </c>
      <c r="DA13" s="662"/>
      <c r="DB13" s="662"/>
      <c r="DC13" s="662"/>
      <c r="DD13" s="668">
        <v>251905</v>
      </c>
      <c r="DE13" s="660"/>
      <c r="DF13" s="660"/>
      <c r="DG13" s="660"/>
      <c r="DH13" s="660"/>
      <c r="DI13" s="660"/>
      <c r="DJ13" s="660"/>
      <c r="DK13" s="660"/>
      <c r="DL13" s="660"/>
      <c r="DM13" s="660"/>
      <c r="DN13" s="660"/>
      <c r="DO13" s="660"/>
      <c r="DP13" s="661"/>
      <c r="DQ13" s="668">
        <v>285382</v>
      </c>
      <c r="DR13" s="660"/>
      <c r="DS13" s="660"/>
      <c r="DT13" s="660"/>
      <c r="DU13" s="660"/>
      <c r="DV13" s="660"/>
      <c r="DW13" s="660"/>
      <c r="DX13" s="660"/>
      <c r="DY13" s="660"/>
      <c r="DZ13" s="660"/>
      <c r="EA13" s="660"/>
      <c r="EB13" s="660"/>
      <c r="EC13" s="669"/>
    </row>
    <row r="14" spans="2:143" ht="11.25" customHeight="1">
      <c r="B14" s="656" t="s">
        <v>258</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230</v>
      </c>
      <c r="AA14" s="662"/>
      <c r="AB14" s="662"/>
      <c r="AC14" s="662"/>
      <c r="AD14" s="663" t="s">
        <v>147</v>
      </c>
      <c r="AE14" s="663"/>
      <c r="AF14" s="663"/>
      <c r="AG14" s="663"/>
      <c r="AH14" s="663"/>
      <c r="AI14" s="663"/>
      <c r="AJ14" s="663"/>
      <c r="AK14" s="663"/>
      <c r="AL14" s="664" t="s">
        <v>230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13531</v>
      </c>
      <c r="BH14" s="660"/>
      <c r="BI14" s="660"/>
      <c r="BJ14" s="660"/>
      <c r="BK14" s="660"/>
      <c r="BL14" s="660"/>
      <c r="BM14" s="660"/>
      <c r="BN14" s="661"/>
      <c r="BO14" s="662">
        <v>4.3</v>
      </c>
      <c r="BP14" s="662"/>
      <c r="BQ14" s="662"/>
      <c r="BR14" s="662"/>
      <c r="BS14" s="663" t="s">
        <v>230</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155761</v>
      </c>
      <c r="CS14" s="660"/>
      <c r="CT14" s="660"/>
      <c r="CU14" s="660"/>
      <c r="CV14" s="660"/>
      <c r="CW14" s="660"/>
      <c r="CX14" s="660"/>
      <c r="CY14" s="661"/>
      <c r="CZ14" s="662">
        <v>3.3</v>
      </c>
      <c r="DA14" s="662"/>
      <c r="DB14" s="662"/>
      <c r="DC14" s="662"/>
      <c r="DD14" s="668" t="s">
        <v>130</v>
      </c>
      <c r="DE14" s="660"/>
      <c r="DF14" s="660"/>
      <c r="DG14" s="660"/>
      <c r="DH14" s="660"/>
      <c r="DI14" s="660"/>
      <c r="DJ14" s="660"/>
      <c r="DK14" s="660"/>
      <c r="DL14" s="660"/>
      <c r="DM14" s="660"/>
      <c r="DN14" s="660"/>
      <c r="DO14" s="660"/>
      <c r="DP14" s="661"/>
      <c r="DQ14" s="668">
        <v>155761</v>
      </c>
      <c r="DR14" s="660"/>
      <c r="DS14" s="660"/>
      <c r="DT14" s="660"/>
      <c r="DU14" s="660"/>
      <c r="DV14" s="660"/>
      <c r="DW14" s="660"/>
      <c r="DX14" s="660"/>
      <c r="DY14" s="660"/>
      <c r="DZ14" s="660"/>
      <c r="EA14" s="660"/>
      <c r="EB14" s="660"/>
      <c r="EC14" s="669"/>
    </row>
    <row r="15" spans="2:143" ht="11.25" customHeight="1">
      <c r="B15" s="656" t="s">
        <v>261</v>
      </c>
      <c r="C15" s="657"/>
      <c r="D15" s="657"/>
      <c r="E15" s="657"/>
      <c r="F15" s="657"/>
      <c r="G15" s="657"/>
      <c r="H15" s="657"/>
      <c r="I15" s="657"/>
      <c r="J15" s="657"/>
      <c r="K15" s="657"/>
      <c r="L15" s="657"/>
      <c r="M15" s="657"/>
      <c r="N15" s="657"/>
      <c r="O15" s="657"/>
      <c r="P15" s="657"/>
      <c r="Q15" s="658"/>
      <c r="R15" s="659" t="s">
        <v>147</v>
      </c>
      <c r="S15" s="660"/>
      <c r="T15" s="660"/>
      <c r="U15" s="660"/>
      <c r="V15" s="660"/>
      <c r="W15" s="660"/>
      <c r="X15" s="660"/>
      <c r="Y15" s="661"/>
      <c r="Z15" s="662" t="s">
        <v>130</v>
      </c>
      <c r="AA15" s="662"/>
      <c r="AB15" s="662"/>
      <c r="AC15" s="662"/>
      <c r="AD15" s="663" t="s">
        <v>147</v>
      </c>
      <c r="AE15" s="663"/>
      <c r="AF15" s="663"/>
      <c r="AG15" s="663"/>
      <c r="AH15" s="663"/>
      <c r="AI15" s="663"/>
      <c r="AJ15" s="663"/>
      <c r="AK15" s="663"/>
      <c r="AL15" s="664" t="s">
        <v>230</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32222</v>
      </c>
      <c r="BH15" s="660"/>
      <c r="BI15" s="660"/>
      <c r="BJ15" s="660"/>
      <c r="BK15" s="660"/>
      <c r="BL15" s="660"/>
      <c r="BM15" s="660"/>
      <c r="BN15" s="661"/>
      <c r="BO15" s="662">
        <v>10.3</v>
      </c>
      <c r="BP15" s="662"/>
      <c r="BQ15" s="662"/>
      <c r="BR15" s="662"/>
      <c r="BS15" s="663" t="s">
        <v>230</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376587</v>
      </c>
      <c r="CS15" s="660"/>
      <c r="CT15" s="660"/>
      <c r="CU15" s="660"/>
      <c r="CV15" s="660"/>
      <c r="CW15" s="660"/>
      <c r="CX15" s="660"/>
      <c r="CY15" s="661"/>
      <c r="CZ15" s="662">
        <v>8</v>
      </c>
      <c r="DA15" s="662"/>
      <c r="DB15" s="662"/>
      <c r="DC15" s="662"/>
      <c r="DD15" s="668">
        <v>22179</v>
      </c>
      <c r="DE15" s="660"/>
      <c r="DF15" s="660"/>
      <c r="DG15" s="660"/>
      <c r="DH15" s="660"/>
      <c r="DI15" s="660"/>
      <c r="DJ15" s="660"/>
      <c r="DK15" s="660"/>
      <c r="DL15" s="660"/>
      <c r="DM15" s="660"/>
      <c r="DN15" s="660"/>
      <c r="DO15" s="660"/>
      <c r="DP15" s="661"/>
      <c r="DQ15" s="668">
        <v>351423</v>
      </c>
      <c r="DR15" s="660"/>
      <c r="DS15" s="660"/>
      <c r="DT15" s="660"/>
      <c r="DU15" s="660"/>
      <c r="DV15" s="660"/>
      <c r="DW15" s="660"/>
      <c r="DX15" s="660"/>
      <c r="DY15" s="660"/>
      <c r="DZ15" s="660"/>
      <c r="EA15" s="660"/>
      <c r="EB15" s="660"/>
      <c r="EC15" s="669"/>
    </row>
    <row r="16" spans="2:143" ht="11.25" customHeight="1">
      <c r="B16" s="656" t="s">
        <v>264</v>
      </c>
      <c r="C16" s="657"/>
      <c r="D16" s="657"/>
      <c r="E16" s="657"/>
      <c r="F16" s="657"/>
      <c r="G16" s="657"/>
      <c r="H16" s="657"/>
      <c r="I16" s="657"/>
      <c r="J16" s="657"/>
      <c r="K16" s="657"/>
      <c r="L16" s="657"/>
      <c r="M16" s="657"/>
      <c r="N16" s="657"/>
      <c r="O16" s="657"/>
      <c r="P16" s="657"/>
      <c r="Q16" s="658"/>
      <c r="R16" s="659">
        <v>9046</v>
      </c>
      <c r="S16" s="660"/>
      <c r="T16" s="660"/>
      <c r="U16" s="660"/>
      <c r="V16" s="660"/>
      <c r="W16" s="660"/>
      <c r="X16" s="660"/>
      <c r="Y16" s="661"/>
      <c r="Z16" s="662">
        <v>0.2</v>
      </c>
      <c r="AA16" s="662"/>
      <c r="AB16" s="662"/>
      <c r="AC16" s="662"/>
      <c r="AD16" s="663">
        <v>9046</v>
      </c>
      <c r="AE16" s="663"/>
      <c r="AF16" s="663"/>
      <c r="AG16" s="663"/>
      <c r="AH16" s="663"/>
      <c r="AI16" s="663"/>
      <c r="AJ16" s="663"/>
      <c r="AK16" s="663"/>
      <c r="AL16" s="664">
        <v>0.3</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230</v>
      </c>
      <c r="BH16" s="660"/>
      <c r="BI16" s="660"/>
      <c r="BJ16" s="660"/>
      <c r="BK16" s="660"/>
      <c r="BL16" s="660"/>
      <c r="BM16" s="660"/>
      <c r="BN16" s="661"/>
      <c r="BO16" s="662" t="s">
        <v>147</v>
      </c>
      <c r="BP16" s="662"/>
      <c r="BQ16" s="662"/>
      <c r="BR16" s="662"/>
      <c r="BS16" s="663" t="s">
        <v>230</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24165</v>
      </c>
      <c r="CS16" s="660"/>
      <c r="CT16" s="660"/>
      <c r="CU16" s="660"/>
      <c r="CV16" s="660"/>
      <c r="CW16" s="660"/>
      <c r="CX16" s="660"/>
      <c r="CY16" s="661"/>
      <c r="CZ16" s="662">
        <v>0.5</v>
      </c>
      <c r="DA16" s="662"/>
      <c r="DB16" s="662"/>
      <c r="DC16" s="662"/>
      <c r="DD16" s="668" t="s">
        <v>230</v>
      </c>
      <c r="DE16" s="660"/>
      <c r="DF16" s="660"/>
      <c r="DG16" s="660"/>
      <c r="DH16" s="660"/>
      <c r="DI16" s="660"/>
      <c r="DJ16" s="660"/>
      <c r="DK16" s="660"/>
      <c r="DL16" s="660"/>
      <c r="DM16" s="660"/>
      <c r="DN16" s="660"/>
      <c r="DO16" s="660"/>
      <c r="DP16" s="661"/>
      <c r="DQ16" s="668">
        <v>19123</v>
      </c>
      <c r="DR16" s="660"/>
      <c r="DS16" s="660"/>
      <c r="DT16" s="660"/>
      <c r="DU16" s="660"/>
      <c r="DV16" s="660"/>
      <c r="DW16" s="660"/>
      <c r="DX16" s="660"/>
      <c r="DY16" s="660"/>
      <c r="DZ16" s="660"/>
      <c r="EA16" s="660"/>
      <c r="EB16" s="660"/>
      <c r="EC16" s="669"/>
    </row>
    <row r="17" spans="2:133" ht="11.25" customHeight="1">
      <c r="B17" s="656" t="s">
        <v>267</v>
      </c>
      <c r="C17" s="657"/>
      <c r="D17" s="657"/>
      <c r="E17" s="657"/>
      <c r="F17" s="657"/>
      <c r="G17" s="657"/>
      <c r="H17" s="657"/>
      <c r="I17" s="657"/>
      <c r="J17" s="657"/>
      <c r="K17" s="657"/>
      <c r="L17" s="657"/>
      <c r="M17" s="657"/>
      <c r="N17" s="657"/>
      <c r="O17" s="657"/>
      <c r="P17" s="657"/>
      <c r="Q17" s="658"/>
      <c r="R17" s="659">
        <v>5088</v>
      </c>
      <c r="S17" s="660"/>
      <c r="T17" s="660"/>
      <c r="U17" s="660"/>
      <c r="V17" s="660"/>
      <c r="W17" s="660"/>
      <c r="X17" s="660"/>
      <c r="Y17" s="661"/>
      <c r="Z17" s="662">
        <v>0.1</v>
      </c>
      <c r="AA17" s="662"/>
      <c r="AB17" s="662"/>
      <c r="AC17" s="662"/>
      <c r="AD17" s="663">
        <v>5088</v>
      </c>
      <c r="AE17" s="663"/>
      <c r="AF17" s="663"/>
      <c r="AG17" s="663"/>
      <c r="AH17" s="663"/>
      <c r="AI17" s="663"/>
      <c r="AJ17" s="663"/>
      <c r="AK17" s="663"/>
      <c r="AL17" s="664">
        <v>0.2</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147</v>
      </c>
      <c r="BH17" s="660"/>
      <c r="BI17" s="660"/>
      <c r="BJ17" s="660"/>
      <c r="BK17" s="660"/>
      <c r="BL17" s="660"/>
      <c r="BM17" s="660"/>
      <c r="BN17" s="661"/>
      <c r="BO17" s="662" t="s">
        <v>230</v>
      </c>
      <c r="BP17" s="662"/>
      <c r="BQ17" s="662"/>
      <c r="BR17" s="662"/>
      <c r="BS17" s="663" t="s">
        <v>130</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528673</v>
      </c>
      <c r="CS17" s="660"/>
      <c r="CT17" s="660"/>
      <c r="CU17" s="660"/>
      <c r="CV17" s="660"/>
      <c r="CW17" s="660"/>
      <c r="CX17" s="660"/>
      <c r="CY17" s="661"/>
      <c r="CZ17" s="662">
        <v>11.2</v>
      </c>
      <c r="DA17" s="662"/>
      <c r="DB17" s="662"/>
      <c r="DC17" s="662"/>
      <c r="DD17" s="668" t="s">
        <v>230</v>
      </c>
      <c r="DE17" s="660"/>
      <c r="DF17" s="660"/>
      <c r="DG17" s="660"/>
      <c r="DH17" s="660"/>
      <c r="DI17" s="660"/>
      <c r="DJ17" s="660"/>
      <c r="DK17" s="660"/>
      <c r="DL17" s="660"/>
      <c r="DM17" s="660"/>
      <c r="DN17" s="660"/>
      <c r="DO17" s="660"/>
      <c r="DP17" s="661"/>
      <c r="DQ17" s="668">
        <v>519057</v>
      </c>
      <c r="DR17" s="660"/>
      <c r="DS17" s="660"/>
      <c r="DT17" s="660"/>
      <c r="DU17" s="660"/>
      <c r="DV17" s="660"/>
      <c r="DW17" s="660"/>
      <c r="DX17" s="660"/>
      <c r="DY17" s="660"/>
      <c r="DZ17" s="660"/>
      <c r="EA17" s="660"/>
      <c r="EB17" s="660"/>
      <c r="EC17" s="669"/>
    </row>
    <row r="18" spans="2:133" ht="11.25" customHeight="1">
      <c r="B18" s="656" t="s">
        <v>270</v>
      </c>
      <c r="C18" s="657"/>
      <c r="D18" s="657"/>
      <c r="E18" s="657"/>
      <c r="F18" s="657"/>
      <c r="G18" s="657"/>
      <c r="H18" s="657"/>
      <c r="I18" s="657"/>
      <c r="J18" s="657"/>
      <c r="K18" s="657"/>
      <c r="L18" s="657"/>
      <c r="M18" s="657"/>
      <c r="N18" s="657"/>
      <c r="O18" s="657"/>
      <c r="P18" s="657"/>
      <c r="Q18" s="658"/>
      <c r="R18" s="659">
        <v>865</v>
      </c>
      <c r="S18" s="660"/>
      <c r="T18" s="660"/>
      <c r="U18" s="660"/>
      <c r="V18" s="660"/>
      <c r="W18" s="660"/>
      <c r="X18" s="660"/>
      <c r="Y18" s="661"/>
      <c r="Z18" s="662">
        <v>0</v>
      </c>
      <c r="AA18" s="662"/>
      <c r="AB18" s="662"/>
      <c r="AC18" s="662"/>
      <c r="AD18" s="663">
        <v>865</v>
      </c>
      <c r="AE18" s="663"/>
      <c r="AF18" s="663"/>
      <c r="AG18" s="663"/>
      <c r="AH18" s="663"/>
      <c r="AI18" s="663"/>
      <c r="AJ18" s="663"/>
      <c r="AK18" s="663"/>
      <c r="AL18" s="664">
        <v>0</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230</v>
      </c>
      <c r="BP18" s="662"/>
      <c r="BQ18" s="662"/>
      <c r="BR18" s="662"/>
      <c r="BS18" s="663" t="s">
        <v>230</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v>1</v>
      </c>
      <c r="CS18" s="660"/>
      <c r="CT18" s="660"/>
      <c r="CU18" s="660"/>
      <c r="CV18" s="660"/>
      <c r="CW18" s="660"/>
      <c r="CX18" s="660"/>
      <c r="CY18" s="661"/>
      <c r="CZ18" s="662">
        <v>0</v>
      </c>
      <c r="DA18" s="662"/>
      <c r="DB18" s="662"/>
      <c r="DC18" s="662"/>
      <c r="DD18" s="668">
        <v>1</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c r="B19" s="656" t="s">
        <v>273</v>
      </c>
      <c r="C19" s="657"/>
      <c r="D19" s="657"/>
      <c r="E19" s="657"/>
      <c r="F19" s="657"/>
      <c r="G19" s="657"/>
      <c r="H19" s="657"/>
      <c r="I19" s="657"/>
      <c r="J19" s="657"/>
      <c r="K19" s="657"/>
      <c r="L19" s="657"/>
      <c r="M19" s="657"/>
      <c r="N19" s="657"/>
      <c r="O19" s="657"/>
      <c r="P19" s="657"/>
      <c r="Q19" s="658"/>
      <c r="R19" s="659">
        <v>865</v>
      </c>
      <c r="S19" s="660"/>
      <c r="T19" s="660"/>
      <c r="U19" s="660"/>
      <c r="V19" s="660"/>
      <c r="W19" s="660"/>
      <c r="X19" s="660"/>
      <c r="Y19" s="661"/>
      <c r="Z19" s="662">
        <v>0</v>
      </c>
      <c r="AA19" s="662"/>
      <c r="AB19" s="662"/>
      <c r="AC19" s="662"/>
      <c r="AD19" s="663">
        <v>865</v>
      </c>
      <c r="AE19" s="663"/>
      <c r="AF19" s="663"/>
      <c r="AG19" s="663"/>
      <c r="AH19" s="663"/>
      <c r="AI19" s="663"/>
      <c r="AJ19" s="663"/>
      <c r="AK19" s="663"/>
      <c r="AL19" s="664">
        <v>0</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t="s">
        <v>230</v>
      </c>
      <c r="BH19" s="660"/>
      <c r="BI19" s="660"/>
      <c r="BJ19" s="660"/>
      <c r="BK19" s="660"/>
      <c r="BL19" s="660"/>
      <c r="BM19" s="660"/>
      <c r="BN19" s="661"/>
      <c r="BO19" s="662" t="s">
        <v>130</v>
      </c>
      <c r="BP19" s="662"/>
      <c r="BQ19" s="662"/>
      <c r="BR19" s="662"/>
      <c r="BS19" s="663" t="s">
        <v>130</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230</v>
      </c>
      <c r="CS19" s="660"/>
      <c r="CT19" s="660"/>
      <c r="CU19" s="660"/>
      <c r="CV19" s="660"/>
      <c r="CW19" s="660"/>
      <c r="CX19" s="660"/>
      <c r="CY19" s="661"/>
      <c r="CZ19" s="662" t="s">
        <v>230</v>
      </c>
      <c r="DA19" s="662"/>
      <c r="DB19" s="662"/>
      <c r="DC19" s="662"/>
      <c r="DD19" s="668" t="s">
        <v>130</v>
      </c>
      <c r="DE19" s="660"/>
      <c r="DF19" s="660"/>
      <c r="DG19" s="660"/>
      <c r="DH19" s="660"/>
      <c r="DI19" s="660"/>
      <c r="DJ19" s="660"/>
      <c r="DK19" s="660"/>
      <c r="DL19" s="660"/>
      <c r="DM19" s="660"/>
      <c r="DN19" s="660"/>
      <c r="DO19" s="660"/>
      <c r="DP19" s="661"/>
      <c r="DQ19" s="668" t="s">
        <v>230</v>
      </c>
      <c r="DR19" s="660"/>
      <c r="DS19" s="660"/>
      <c r="DT19" s="660"/>
      <c r="DU19" s="660"/>
      <c r="DV19" s="660"/>
      <c r="DW19" s="660"/>
      <c r="DX19" s="660"/>
      <c r="DY19" s="660"/>
      <c r="DZ19" s="660"/>
      <c r="EA19" s="660"/>
      <c r="EB19" s="660"/>
      <c r="EC19" s="669"/>
    </row>
    <row r="20" spans="2:133" ht="11.25" customHeight="1">
      <c r="B20" s="672" t="s">
        <v>276</v>
      </c>
      <c r="C20" s="673"/>
      <c r="D20" s="673"/>
      <c r="E20" s="673"/>
      <c r="F20" s="673"/>
      <c r="G20" s="673"/>
      <c r="H20" s="673"/>
      <c r="I20" s="673"/>
      <c r="J20" s="673"/>
      <c r="K20" s="673"/>
      <c r="L20" s="673"/>
      <c r="M20" s="673"/>
      <c r="N20" s="673"/>
      <c r="O20" s="673"/>
      <c r="P20" s="673"/>
      <c r="Q20" s="674"/>
      <c r="R20" s="659" t="s">
        <v>230</v>
      </c>
      <c r="S20" s="660"/>
      <c r="T20" s="660"/>
      <c r="U20" s="660"/>
      <c r="V20" s="660"/>
      <c r="W20" s="660"/>
      <c r="X20" s="660"/>
      <c r="Y20" s="661"/>
      <c r="Z20" s="662" t="s">
        <v>230</v>
      </c>
      <c r="AA20" s="662"/>
      <c r="AB20" s="662"/>
      <c r="AC20" s="662"/>
      <c r="AD20" s="663" t="s">
        <v>147</v>
      </c>
      <c r="AE20" s="663"/>
      <c r="AF20" s="663"/>
      <c r="AG20" s="663"/>
      <c r="AH20" s="663"/>
      <c r="AI20" s="663"/>
      <c r="AJ20" s="663"/>
      <c r="AK20" s="663"/>
      <c r="AL20" s="664" t="s">
        <v>130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t="s">
        <v>230</v>
      </c>
      <c r="BH20" s="660"/>
      <c r="BI20" s="660"/>
      <c r="BJ20" s="660"/>
      <c r="BK20" s="660"/>
      <c r="BL20" s="660"/>
      <c r="BM20" s="660"/>
      <c r="BN20" s="661"/>
      <c r="BO20" s="662" t="s">
        <v>230</v>
      </c>
      <c r="BP20" s="662"/>
      <c r="BQ20" s="662"/>
      <c r="BR20" s="662"/>
      <c r="BS20" s="663" t="s">
        <v>147</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4716749</v>
      </c>
      <c r="CS20" s="660"/>
      <c r="CT20" s="660"/>
      <c r="CU20" s="660"/>
      <c r="CV20" s="660"/>
      <c r="CW20" s="660"/>
      <c r="CX20" s="660"/>
      <c r="CY20" s="661"/>
      <c r="CZ20" s="662">
        <v>100</v>
      </c>
      <c r="DA20" s="662"/>
      <c r="DB20" s="662"/>
      <c r="DC20" s="662"/>
      <c r="DD20" s="668">
        <v>760484</v>
      </c>
      <c r="DE20" s="660"/>
      <c r="DF20" s="660"/>
      <c r="DG20" s="660"/>
      <c r="DH20" s="660"/>
      <c r="DI20" s="660"/>
      <c r="DJ20" s="660"/>
      <c r="DK20" s="660"/>
      <c r="DL20" s="660"/>
      <c r="DM20" s="660"/>
      <c r="DN20" s="660"/>
      <c r="DO20" s="660"/>
      <c r="DP20" s="661"/>
      <c r="DQ20" s="668">
        <v>3459860</v>
      </c>
      <c r="DR20" s="660"/>
      <c r="DS20" s="660"/>
      <c r="DT20" s="660"/>
      <c r="DU20" s="660"/>
      <c r="DV20" s="660"/>
      <c r="DW20" s="660"/>
      <c r="DX20" s="660"/>
      <c r="DY20" s="660"/>
      <c r="DZ20" s="660"/>
      <c r="EA20" s="660"/>
      <c r="EB20" s="660"/>
      <c r="EC20" s="669"/>
    </row>
    <row r="21" spans="2:133" ht="11.25" customHeight="1">
      <c r="B21" s="656" t="s">
        <v>279</v>
      </c>
      <c r="C21" s="657"/>
      <c r="D21" s="657"/>
      <c r="E21" s="657"/>
      <c r="F21" s="657"/>
      <c r="G21" s="657"/>
      <c r="H21" s="657"/>
      <c r="I21" s="657"/>
      <c r="J21" s="657"/>
      <c r="K21" s="657"/>
      <c r="L21" s="657"/>
      <c r="M21" s="657"/>
      <c r="N21" s="657"/>
      <c r="O21" s="657"/>
      <c r="P21" s="657"/>
      <c r="Q21" s="658"/>
      <c r="R21" s="659">
        <v>2518518</v>
      </c>
      <c r="S21" s="660"/>
      <c r="T21" s="660"/>
      <c r="U21" s="660"/>
      <c r="V21" s="660"/>
      <c r="W21" s="660"/>
      <c r="X21" s="660"/>
      <c r="Y21" s="661"/>
      <c r="Z21" s="662">
        <v>52</v>
      </c>
      <c r="AA21" s="662"/>
      <c r="AB21" s="662"/>
      <c r="AC21" s="662"/>
      <c r="AD21" s="663">
        <v>2282392</v>
      </c>
      <c r="AE21" s="663"/>
      <c r="AF21" s="663"/>
      <c r="AG21" s="663"/>
      <c r="AH21" s="663"/>
      <c r="AI21" s="663"/>
      <c r="AJ21" s="663"/>
      <c r="AK21" s="663"/>
      <c r="AL21" s="664">
        <v>80.599999999999994</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230</v>
      </c>
      <c r="BH21" s="660"/>
      <c r="BI21" s="660"/>
      <c r="BJ21" s="660"/>
      <c r="BK21" s="660"/>
      <c r="BL21" s="660"/>
      <c r="BM21" s="660"/>
      <c r="BN21" s="661"/>
      <c r="BO21" s="662" t="s">
        <v>147</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281</v>
      </c>
      <c r="C22" s="657"/>
      <c r="D22" s="657"/>
      <c r="E22" s="657"/>
      <c r="F22" s="657"/>
      <c r="G22" s="657"/>
      <c r="H22" s="657"/>
      <c r="I22" s="657"/>
      <c r="J22" s="657"/>
      <c r="K22" s="657"/>
      <c r="L22" s="657"/>
      <c r="M22" s="657"/>
      <c r="N22" s="657"/>
      <c r="O22" s="657"/>
      <c r="P22" s="657"/>
      <c r="Q22" s="658"/>
      <c r="R22" s="659">
        <v>2282392</v>
      </c>
      <c r="S22" s="660"/>
      <c r="T22" s="660"/>
      <c r="U22" s="660"/>
      <c r="V22" s="660"/>
      <c r="W22" s="660"/>
      <c r="X22" s="660"/>
      <c r="Y22" s="661"/>
      <c r="Z22" s="662">
        <v>47.1</v>
      </c>
      <c r="AA22" s="662"/>
      <c r="AB22" s="662"/>
      <c r="AC22" s="662"/>
      <c r="AD22" s="663">
        <v>2282392</v>
      </c>
      <c r="AE22" s="663"/>
      <c r="AF22" s="663"/>
      <c r="AG22" s="663"/>
      <c r="AH22" s="663"/>
      <c r="AI22" s="663"/>
      <c r="AJ22" s="663"/>
      <c r="AK22" s="663"/>
      <c r="AL22" s="664">
        <v>80.599999999999994</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230</v>
      </c>
      <c r="BP22" s="662"/>
      <c r="BQ22" s="662"/>
      <c r="BR22" s="662"/>
      <c r="BS22" s="663" t="s">
        <v>130</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284</v>
      </c>
      <c r="C23" s="657"/>
      <c r="D23" s="657"/>
      <c r="E23" s="657"/>
      <c r="F23" s="657"/>
      <c r="G23" s="657"/>
      <c r="H23" s="657"/>
      <c r="I23" s="657"/>
      <c r="J23" s="657"/>
      <c r="K23" s="657"/>
      <c r="L23" s="657"/>
      <c r="M23" s="657"/>
      <c r="N23" s="657"/>
      <c r="O23" s="657"/>
      <c r="P23" s="657"/>
      <c r="Q23" s="658"/>
      <c r="R23" s="659">
        <v>236126</v>
      </c>
      <c r="S23" s="660"/>
      <c r="T23" s="660"/>
      <c r="U23" s="660"/>
      <c r="V23" s="660"/>
      <c r="W23" s="660"/>
      <c r="X23" s="660"/>
      <c r="Y23" s="661"/>
      <c r="Z23" s="662">
        <v>4.9000000000000004</v>
      </c>
      <c r="AA23" s="662"/>
      <c r="AB23" s="662"/>
      <c r="AC23" s="662"/>
      <c r="AD23" s="663" t="s">
        <v>230</v>
      </c>
      <c r="AE23" s="663"/>
      <c r="AF23" s="663"/>
      <c r="AG23" s="663"/>
      <c r="AH23" s="663"/>
      <c r="AI23" s="663"/>
      <c r="AJ23" s="663"/>
      <c r="AK23" s="663"/>
      <c r="AL23" s="664" t="s">
        <v>147</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230</v>
      </c>
      <c r="BH23" s="660"/>
      <c r="BI23" s="660"/>
      <c r="BJ23" s="660"/>
      <c r="BK23" s="660"/>
      <c r="BL23" s="660"/>
      <c r="BM23" s="660"/>
      <c r="BN23" s="661"/>
      <c r="BO23" s="662" t="s">
        <v>230</v>
      </c>
      <c r="BP23" s="662"/>
      <c r="BQ23" s="662"/>
      <c r="BR23" s="662"/>
      <c r="BS23" s="663" t="s">
        <v>130</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c r="B24" s="656" t="s">
        <v>291</v>
      </c>
      <c r="C24" s="657"/>
      <c r="D24" s="657"/>
      <c r="E24" s="657"/>
      <c r="F24" s="657"/>
      <c r="G24" s="657"/>
      <c r="H24" s="657"/>
      <c r="I24" s="657"/>
      <c r="J24" s="657"/>
      <c r="K24" s="657"/>
      <c r="L24" s="657"/>
      <c r="M24" s="657"/>
      <c r="N24" s="657"/>
      <c r="O24" s="657"/>
      <c r="P24" s="657"/>
      <c r="Q24" s="658"/>
      <c r="R24" s="659" t="s">
        <v>147</v>
      </c>
      <c r="S24" s="660"/>
      <c r="T24" s="660"/>
      <c r="U24" s="660"/>
      <c r="V24" s="660"/>
      <c r="W24" s="660"/>
      <c r="X24" s="660"/>
      <c r="Y24" s="661"/>
      <c r="Z24" s="662" t="s">
        <v>130</v>
      </c>
      <c r="AA24" s="662"/>
      <c r="AB24" s="662"/>
      <c r="AC24" s="662"/>
      <c r="AD24" s="663" t="s">
        <v>230</v>
      </c>
      <c r="AE24" s="663"/>
      <c r="AF24" s="663"/>
      <c r="AG24" s="663"/>
      <c r="AH24" s="663"/>
      <c r="AI24" s="663"/>
      <c r="AJ24" s="663"/>
      <c r="AK24" s="663"/>
      <c r="AL24" s="664" t="s">
        <v>147</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147</v>
      </c>
      <c r="BP24" s="662"/>
      <c r="BQ24" s="662"/>
      <c r="BR24" s="662"/>
      <c r="BS24" s="663" t="s">
        <v>147</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1458354</v>
      </c>
      <c r="CS24" s="649"/>
      <c r="CT24" s="649"/>
      <c r="CU24" s="649"/>
      <c r="CV24" s="649"/>
      <c r="CW24" s="649"/>
      <c r="CX24" s="649"/>
      <c r="CY24" s="650"/>
      <c r="CZ24" s="653">
        <v>30.9</v>
      </c>
      <c r="DA24" s="654"/>
      <c r="DB24" s="654"/>
      <c r="DC24" s="670"/>
      <c r="DD24" s="694">
        <v>1212116</v>
      </c>
      <c r="DE24" s="649"/>
      <c r="DF24" s="649"/>
      <c r="DG24" s="649"/>
      <c r="DH24" s="649"/>
      <c r="DI24" s="649"/>
      <c r="DJ24" s="649"/>
      <c r="DK24" s="650"/>
      <c r="DL24" s="694">
        <v>1146401</v>
      </c>
      <c r="DM24" s="649"/>
      <c r="DN24" s="649"/>
      <c r="DO24" s="649"/>
      <c r="DP24" s="649"/>
      <c r="DQ24" s="649"/>
      <c r="DR24" s="649"/>
      <c r="DS24" s="649"/>
      <c r="DT24" s="649"/>
      <c r="DU24" s="649"/>
      <c r="DV24" s="650"/>
      <c r="DW24" s="653">
        <v>40.200000000000003</v>
      </c>
      <c r="DX24" s="654"/>
      <c r="DY24" s="654"/>
      <c r="DZ24" s="654"/>
      <c r="EA24" s="654"/>
      <c r="EB24" s="654"/>
      <c r="EC24" s="655"/>
    </row>
    <row r="25" spans="2:133" ht="11.25" customHeight="1">
      <c r="B25" s="656" t="s">
        <v>294</v>
      </c>
      <c r="C25" s="657"/>
      <c r="D25" s="657"/>
      <c r="E25" s="657"/>
      <c r="F25" s="657"/>
      <c r="G25" s="657"/>
      <c r="H25" s="657"/>
      <c r="I25" s="657"/>
      <c r="J25" s="657"/>
      <c r="K25" s="657"/>
      <c r="L25" s="657"/>
      <c r="M25" s="657"/>
      <c r="N25" s="657"/>
      <c r="O25" s="657"/>
      <c r="P25" s="657"/>
      <c r="Q25" s="658"/>
      <c r="R25" s="659">
        <v>3040868</v>
      </c>
      <c r="S25" s="660"/>
      <c r="T25" s="660"/>
      <c r="U25" s="660"/>
      <c r="V25" s="660"/>
      <c r="W25" s="660"/>
      <c r="X25" s="660"/>
      <c r="Y25" s="661"/>
      <c r="Z25" s="662">
        <v>62.8</v>
      </c>
      <c r="AA25" s="662"/>
      <c r="AB25" s="662"/>
      <c r="AC25" s="662"/>
      <c r="AD25" s="663">
        <v>2804742</v>
      </c>
      <c r="AE25" s="663"/>
      <c r="AF25" s="663"/>
      <c r="AG25" s="663"/>
      <c r="AH25" s="663"/>
      <c r="AI25" s="663"/>
      <c r="AJ25" s="663"/>
      <c r="AK25" s="663"/>
      <c r="AL25" s="664">
        <v>99.1</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230</v>
      </c>
      <c r="BP25" s="662"/>
      <c r="BQ25" s="662"/>
      <c r="BR25" s="662"/>
      <c r="BS25" s="663" t="s">
        <v>130</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716240</v>
      </c>
      <c r="CS25" s="691"/>
      <c r="CT25" s="691"/>
      <c r="CU25" s="691"/>
      <c r="CV25" s="691"/>
      <c r="CW25" s="691"/>
      <c r="CX25" s="691"/>
      <c r="CY25" s="692"/>
      <c r="CZ25" s="664">
        <v>15.2</v>
      </c>
      <c r="DA25" s="689"/>
      <c r="DB25" s="689"/>
      <c r="DC25" s="693"/>
      <c r="DD25" s="668">
        <v>636691</v>
      </c>
      <c r="DE25" s="691"/>
      <c r="DF25" s="691"/>
      <c r="DG25" s="691"/>
      <c r="DH25" s="691"/>
      <c r="DI25" s="691"/>
      <c r="DJ25" s="691"/>
      <c r="DK25" s="692"/>
      <c r="DL25" s="668">
        <v>571086</v>
      </c>
      <c r="DM25" s="691"/>
      <c r="DN25" s="691"/>
      <c r="DO25" s="691"/>
      <c r="DP25" s="691"/>
      <c r="DQ25" s="691"/>
      <c r="DR25" s="691"/>
      <c r="DS25" s="691"/>
      <c r="DT25" s="691"/>
      <c r="DU25" s="691"/>
      <c r="DV25" s="692"/>
      <c r="DW25" s="664">
        <v>20</v>
      </c>
      <c r="DX25" s="689"/>
      <c r="DY25" s="689"/>
      <c r="DZ25" s="689"/>
      <c r="EA25" s="689"/>
      <c r="EB25" s="689"/>
      <c r="EC25" s="690"/>
    </row>
    <row r="26" spans="2:133" ht="11.25" customHeight="1">
      <c r="B26" s="656" t="s">
        <v>297</v>
      </c>
      <c r="C26" s="657"/>
      <c r="D26" s="657"/>
      <c r="E26" s="657"/>
      <c r="F26" s="657"/>
      <c r="G26" s="657"/>
      <c r="H26" s="657"/>
      <c r="I26" s="657"/>
      <c r="J26" s="657"/>
      <c r="K26" s="657"/>
      <c r="L26" s="657"/>
      <c r="M26" s="657"/>
      <c r="N26" s="657"/>
      <c r="O26" s="657"/>
      <c r="P26" s="657"/>
      <c r="Q26" s="658"/>
      <c r="R26" s="659">
        <v>772</v>
      </c>
      <c r="S26" s="660"/>
      <c r="T26" s="660"/>
      <c r="U26" s="660"/>
      <c r="V26" s="660"/>
      <c r="W26" s="660"/>
      <c r="X26" s="660"/>
      <c r="Y26" s="661"/>
      <c r="Z26" s="662">
        <v>0</v>
      </c>
      <c r="AA26" s="662"/>
      <c r="AB26" s="662"/>
      <c r="AC26" s="662"/>
      <c r="AD26" s="663">
        <v>772</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230</v>
      </c>
      <c r="BH26" s="660"/>
      <c r="BI26" s="660"/>
      <c r="BJ26" s="660"/>
      <c r="BK26" s="660"/>
      <c r="BL26" s="660"/>
      <c r="BM26" s="660"/>
      <c r="BN26" s="661"/>
      <c r="BO26" s="662" t="s">
        <v>130</v>
      </c>
      <c r="BP26" s="662"/>
      <c r="BQ26" s="662"/>
      <c r="BR26" s="662"/>
      <c r="BS26" s="663" t="s">
        <v>230</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376407</v>
      </c>
      <c r="CS26" s="660"/>
      <c r="CT26" s="660"/>
      <c r="CU26" s="660"/>
      <c r="CV26" s="660"/>
      <c r="CW26" s="660"/>
      <c r="CX26" s="660"/>
      <c r="CY26" s="661"/>
      <c r="CZ26" s="664">
        <v>8</v>
      </c>
      <c r="DA26" s="689"/>
      <c r="DB26" s="689"/>
      <c r="DC26" s="693"/>
      <c r="DD26" s="668">
        <v>338134</v>
      </c>
      <c r="DE26" s="660"/>
      <c r="DF26" s="660"/>
      <c r="DG26" s="660"/>
      <c r="DH26" s="660"/>
      <c r="DI26" s="660"/>
      <c r="DJ26" s="660"/>
      <c r="DK26" s="661"/>
      <c r="DL26" s="668" t="s">
        <v>230</v>
      </c>
      <c r="DM26" s="660"/>
      <c r="DN26" s="660"/>
      <c r="DO26" s="660"/>
      <c r="DP26" s="660"/>
      <c r="DQ26" s="660"/>
      <c r="DR26" s="660"/>
      <c r="DS26" s="660"/>
      <c r="DT26" s="660"/>
      <c r="DU26" s="660"/>
      <c r="DV26" s="661"/>
      <c r="DW26" s="664" t="s">
        <v>230</v>
      </c>
      <c r="DX26" s="689"/>
      <c r="DY26" s="689"/>
      <c r="DZ26" s="689"/>
      <c r="EA26" s="689"/>
      <c r="EB26" s="689"/>
      <c r="EC26" s="690"/>
    </row>
    <row r="27" spans="2:133" ht="11.25" customHeight="1">
      <c r="B27" s="656" t="s">
        <v>300</v>
      </c>
      <c r="C27" s="657"/>
      <c r="D27" s="657"/>
      <c r="E27" s="657"/>
      <c r="F27" s="657"/>
      <c r="G27" s="657"/>
      <c r="H27" s="657"/>
      <c r="I27" s="657"/>
      <c r="J27" s="657"/>
      <c r="K27" s="657"/>
      <c r="L27" s="657"/>
      <c r="M27" s="657"/>
      <c r="N27" s="657"/>
      <c r="O27" s="657"/>
      <c r="P27" s="657"/>
      <c r="Q27" s="658"/>
      <c r="R27" s="659">
        <v>62306</v>
      </c>
      <c r="S27" s="660"/>
      <c r="T27" s="660"/>
      <c r="U27" s="660"/>
      <c r="V27" s="660"/>
      <c r="W27" s="660"/>
      <c r="X27" s="660"/>
      <c r="Y27" s="661"/>
      <c r="Z27" s="662">
        <v>1.3</v>
      </c>
      <c r="AA27" s="662"/>
      <c r="AB27" s="662"/>
      <c r="AC27" s="662"/>
      <c r="AD27" s="663" t="s">
        <v>230</v>
      </c>
      <c r="AE27" s="663"/>
      <c r="AF27" s="663"/>
      <c r="AG27" s="663"/>
      <c r="AH27" s="663"/>
      <c r="AI27" s="663"/>
      <c r="AJ27" s="663"/>
      <c r="AK27" s="663"/>
      <c r="AL27" s="664" t="s">
        <v>147</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311591</v>
      </c>
      <c r="BH27" s="660"/>
      <c r="BI27" s="660"/>
      <c r="BJ27" s="660"/>
      <c r="BK27" s="660"/>
      <c r="BL27" s="660"/>
      <c r="BM27" s="660"/>
      <c r="BN27" s="661"/>
      <c r="BO27" s="662">
        <v>100</v>
      </c>
      <c r="BP27" s="662"/>
      <c r="BQ27" s="662"/>
      <c r="BR27" s="662"/>
      <c r="BS27" s="663" t="s">
        <v>230</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213441</v>
      </c>
      <c r="CS27" s="691"/>
      <c r="CT27" s="691"/>
      <c r="CU27" s="691"/>
      <c r="CV27" s="691"/>
      <c r="CW27" s="691"/>
      <c r="CX27" s="691"/>
      <c r="CY27" s="692"/>
      <c r="CZ27" s="664">
        <v>4.5</v>
      </c>
      <c r="DA27" s="689"/>
      <c r="DB27" s="689"/>
      <c r="DC27" s="693"/>
      <c r="DD27" s="668">
        <v>56368</v>
      </c>
      <c r="DE27" s="691"/>
      <c r="DF27" s="691"/>
      <c r="DG27" s="691"/>
      <c r="DH27" s="691"/>
      <c r="DI27" s="691"/>
      <c r="DJ27" s="691"/>
      <c r="DK27" s="692"/>
      <c r="DL27" s="668">
        <v>56258</v>
      </c>
      <c r="DM27" s="691"/>
      <c r="DN27" s="691"/>
      <c r="DO27" s="691"/>
      <c r="DP27" s="691"/>
      <c r="DQ27" s="691"/>
      <c r="DR27" s="691"/>
      <c r="DS27" s="691"/>
      <c r="DT27" s="691"/>
      <c r="DU27" s="691"/>
      <c r="DV27" s="692"/>
      <c r="DW27" s="664">
        <v>2</v>
      </c>
      <c r="DX27" s="689"/>
      <c r="DY27" s="689"/>
      <c r="DZ27" s="689"/>
      <c r="EA27" s="689"/>
      <c r="EB27" s="689"/>
      <c r="EC27" s="690"/>
    </row>
    <row r="28" spans="2:133" ht="11.25" customHeight="1">
      <c r="B28" s="656" t="s">
        <v>303</v>
      </c>
      <c r="C28" s="657"/>
      <c r="D28" s="657"/>
      <c r="E28" s="657"/>
      <c r="F28" s="657"/>
      <c r="G28" s="657"/>
      <c r="H28" s="657"/>
      <c r="I28" s="657"/>
      <c r="J28" s="657"/>
      <c r="K28" s="657"/>
      <c r="L28" s="657"/>
      <c r="M28" s="657"/>
      <c r="N28" s="657"/>
      <c r="O28" s="657"/>
      <c r="P28" s="657"/>
      <c r="Q28" s="658"/>
      <c r="R28" s="659">
        <v>72701</v>
      </c>
      <c r="S28" s="660"/>
      <c r="T28" s="660"/>
      <c r="U28" s="660"/>
      <c r="V28" s="660"/>
      <c r="W28" s="660"/>
      <c r="X28" s="660"/>
      <c r="Y28" s="661"/>
      <c r="Z28" s="662">
        <v>1.5</v>
      </c>
      <c r="AA28" s="662"/>
      <c r="AB28" s="662"/>
      <c r="AC28" s="662"/>
      <c r="AD28" s="663">
        <v>24687</v>
      </c>
      <c r="AE28" s="663"/>
      <c r="AF28" s="663"/>
      <c r="AG28" s="663"/>
      <c r="AH28" s="663"/>
      <c r="AI28" s="663"/>
      <c r="AJ28" s="663"/>
      <c r="AK28" s="663"/>
      <c r="AL28" s="664">
        <v>0.9</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528673</v>
      </c>
      <c r="CS28" s="660"/>
      <c r="CT28" s="660"/>
      <c r="CU28" s="660"/>
      <c r="CV28" s="660"/>
      <c r="CW28" s="660"/>
      <c r="CX28" s="660"/>
      <c r="CY28" s="661"/>
      <c r="CZ28" s="664">
        <v>11.2</v>
      </c>
      <c r="DA28" s="689"/>
      <c r="DB28" s="689"/>
      <c r="DC28" s="693"/>
      <c r="DD28" s="668">
        <v>519057</v>
      </c>
      <c r="DE28" s="660"/>
      <c r="DF28" s="660"/>
      <c r="DG28" s="660"/>
      <c r="DH28" s="660"/>
      <c r="DI28" s="660"/>
      <c r="DJ28" s="660"/>
      <c r="DK28" s="661"/>
      <c r="DL28" s="668">
        <v>519057</v>
      </c>
      <c r="DM28" s="660"/>
      <c r="DN28" s="660"/>
      <c r="DO28" s="660"/>
      <c r="DP28" s="660"/>
      <c r="DQ28" s="660"/>
      <c r="DR28" s="660"/>
      <c r="DS28" s="660"/>
      <c r="DT28" s="660"/>
      <c r="DU28" s="660"/>
      <c r="DV28" s="661"/>
      <c r="DW28" s="664">
        <v>18.2</v>
      </c>
      <c r="DX28" s="689"/>
      <c r="DY28" s="689"/>
      <c r="DZ28" s="689"/>
      <c r="EA28" s="689"/>
      <c r="EB28" s="689"/>
      <c r="EC28" s="690"/>
    </row>
    <row r="29" spans="2:133" ht="11.25" customHeight="1">
      <c r="B29" s="656" t="s">
        <v>305</v>
      </c>
      <c r="C29" s="657"/>
      <c r="D29" s="657"/>
      <c r="E29" s="657"/>
      <c r="F29" s="657"/>
      <c r="G29" s="657"/>
      <c r="H29" s="657"/>
      <c r="I29" s="657"/>
      <c r="J29" s="657"/>
      <c r="K29" s="657"/>
      <c r="L29" s="657"/>
      <c r="M29" s="657"/>
      <c r="N29" s="657"/>
      <c r="O29" s="657"/>
      <c r="P29" s="657"/>
      <c r="Q29" s="658"/>
      <c r="R29" s="659">
        <v>9343</v>
      </c>
      <c r="S29" s="660"/>
      <c r="T29" s="660"/>
      <c r="U29" s="660"/>
      <c r="V29" s="660"/>
      <c r="W29" s="660"/>
      <c r="X29" s="660"/>
      <c r="Y29" s="661"/>
      <c r="Z29" s="662">
        <v>0.2</v>
      </c>
      <c r="AA29" s="662"/>
      <c r="AB29" s="662"/>
      <c r="AC29" s="662"/>
      <c r="AD29" s="663" t="s">
        <v>130</v>
      </c>
      <c r="AE29" s="663"/>
      <c r="AF29" s="663"/>
      <c r="AG29" s="663"/>
      <c r="AH29" s="663"/>
      <c r="AI29" s="663"/>
      <c r="AJ29" s="663"/>
      <c r="AK29" s="663"/>
      <c r="AL29" s="664" t="s">
        <v>147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528673</v>
      </c>
      <c r="CS29" s="691"/>
      <c r="CT29" s="691"/>
      <c r="CU29" s="691"/>
      <c r="CV29" s="691"/>
      <c r="CW29" s="691"/>
      <c r="CX29" s="691"/>
      <c r="CY29" s="692"/>
      <c r="CZ29" s="664">
        <v>11.2</v>
      </c>
      <c r="DA29" s="689"/>
      <c r="DB29" s="689"/>
      <c r="DC29" s="693"/>
      <c r="DD29" s="668">
        <v>519057</v>
      </c>
      <c r="DE29" s="691"/>
      <c r="DF29" s="691"/>
      <c r="DG29" s="691"/>
      <c r="DH29" s="691"/>
      <c r="DI29" s="691"/>
      <c r="DJ29" s="691"/>
      <c r="DK29" s="692"/>
      <c r="DL29" s="668">
        <v>519057</v>
      </c>
      <c r="DM29" s="691"/>
      <c r="DN29" s="691"/>
      <c r="DO29" s="691"/>
      <c r="DP29" s="691"/>
      <c r="DQ29" s="691"/>
      <c r="DR29" s="691"/>
      <c r="DS29" s="691"/>
      <c r="DT29" s="691"/>
      <c r="DU29" s="691"/>
      <c r="DV29" s="692"/>
      <c r="DW29" s="664">
        <v>18.2</v>
      </c>
      <c r="DX29" s="689"/>
      <c r="DY29" s="689"/>
      <c r="DZ29" s="689"/>
      <c r="EA29" s="689"/>
      <c r="EB29" s="689"/>
      <c r="EC29" s="690"/>
    </row>
    <row r="30" spans="2:133" ht="11.25" customHeight="1">
      <c r="B30" s="656" t="s">
        <v>308</v>
      </c>
      <c r="C30" s="657"/>
      <c r="D30" s="657"/>
      <c r="E30" s="657"/>
      <c r="F30" s="657"/>
      <c r="G30" s="657"/>
      <c r="H30" s="657"/>
      <c r="I30" s="657"/>
      <c r="J30" s="657"/>
      <c r="K30" s="657"/>
      <c r="L30" s="657"/>
      <c r="M30" s="657"/>
      <c r="N30" s="657"/>
      <c r="O30" s="657"/>
      <c r="P30" s="657"/>
      <c r="Q30" s="658"/>
      <c r="R30" s="659">
        <v>523702</v>
      </c>
      <c r="S30" s="660"/>
      <c r="T30" s="660"/>
      <c r="U30" s="660"/>
      <c r="V30" s="660"/>
      <c r="W30" s="660"/>
      <c r="X30" s="660"/>
      <c r="Y30" s="661"/>
      <c r="Z30" s="662">
        <v>10.8</v>
      </c>
      <c r="AA30" s="662"/>
      <c r="AB30" s="662"/>
      <c r="AC30" s="662"/>
      <c r="AD30" s="663" t="s">
        <v>147</v>
      </c>
      <c r="AE30" s="663"/>
      <c r="AF30" s="663"/>
      <c r="AG30" s="663"/>
      <c r="AH30" s="663"/>
      <c r="AI30" s="663"/>
      <c r="AJ30" s="663"/>
      <c r="AK30" s="663"/>
      <c r="AL30" s="664" t="s">
        <v>147</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518189</v>
      </c>
      <c r="CS30" s="660"/>
      <c r="CT30" s="660"/>
      <c r="CU30" s="660"/>
      <c r="CV30" s="660"/>
      <c r="CW30" s="660"/>
      <c r="CX30" s="660"/>
      <c r="CY30" s="661"/>
      <c r="CZ30" s="664">
        <v>11</v>
      </c>
      <c r="DA30" s="689"/>
      <c r="DB30" s="689"/>
      <c r="DC30" s="693"/>
      <c r="DD30" s="668">
        <v>508781</v>
      </c>
      <c r="DE30" s="660"/>
      <c r="DF30" s="660"/>
      <c r="DG30" s="660"/>
      <c r="DH30" s="660"/>
      <c r="DI30" s="660"/>
      <c r="DJ30" s="660"/>
      <c r="DK30" s="661"/>
      <c r="DL30" s="668">
        <v>508781</v>
      </c>
      <c r="DM30" s="660"/>
      <c r="DN30" s="660"/>
      <c r="DO30" s="660"/>
      <c r="DP30" s="660"/>
      <c r="DQ30" s="660"/>
      <c r="DR30" s="660"/>
      <c r="DS30" s="660"/>
      <c r="DT30" s="660"/>
      <c r="DU30" s="660"/>
      <c r="DV30" s="661"/>
      <c r="DW30" s="664">
        <v>17.8</v>
      </c>
      <c r="DX30" s="689"/>
      <c r="DY30" s="689"/>
      <c r="DZ30" s="689"/>
      <c r="EA30" s="689"/>
      <c r="EB30" s="689"/>
      <c r="EC30" s="690"/>
    </row>
    <row r="31" spans="2:133" ht="11.25" customHeight="1">
      <c r="B31" s="672" t="s">
        <v>312</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230</v>
      </c>
      <c r="AE31" s="663"/>
      <c r="AF31" s="663"/>
      <c r="AG31" s="663"/>
      <c r="AH31" s="663"/>
      <c r="AI31" s="663"/>
      <c r="AJ31" s="663"/>
      <c r="AK31" s="663"/>
      <c r="AL31" s="664" t="s">
        <v>130</v>
      </c>
      <c r="AM31" s="665"/>
      <c r="AN31" s="665"/>
      <c r="AO31" s="666"/>
      <c r="AP31" s="705" t="s">
        <v>313</v>
      </c>
      <c r="AQ31" s="706"/>
      <c r="AR31" s="706"/>
      <c r="AS31" s="706"/>
      <c r="AT31" s="711" t="s">
        <v>314</v>
      </c>
      <c r="AU31" s="218"/>
      <c r="AV31" s="218"/>
      <c r="AW31" s="218"/>
      <c r="AX31" s="645" t="s">
        <v>189</v>
      </c>
      <c r="AY31" s="646"/>
      <c r="AZ31" s="646"/>
      <c r="BA31" s="646"/>
      <c r="BB31" s="646"/>
      <c r="BC31" s="646"/>
      <c r="BD31" s="646"/>
      <c r="BE31" s="646"/>
      <c r="BF31" s="647"/>
      <c r="BG31" s="715">
        <v>99.5</v>
      </c>
      <c r="BH31" s="703"/>
      <c r="BI31" s="703"/>
      <c r="BJ31" s="703"/>
      <c r="BK31" s="703"/>
      <c r="BL31" s="703"/>
      <c r="BM31" s="654">
        <v>96.4</v>
      </c>
      <c r="BN31" s="703"/>
      <c r="BO31" s="703"/>
      <c r="BP31" s="703"/>
      <c r="BQ31" s="704"/>
      <c r="BR31" s="715">
        <v>99.5</v>
      </c>
      <c r="BS31" s="703"/>
      <c r="BT31" s="703"/>
      <c r="BU31" s="703"/>
      <c r="BV31" s="703"/>
      <c r="BW31" s="703"/>
      <c r="BX31" s="654">
        <v>96.2</v>
      </c>
      <c r="BY31" s="703"/>
      <c r="BZ31" s="703"/>
      <c r="CA31" s="703"/>
      <c r="CB31" s="704"/>
      <c r="CD31" s="697"/>
      <c r="CE31" s="698"/>
      <c r="CF31" s="656" t="s">
        <v>315</v>
      </c>
      <c r="CG31" s="657"/>
      <c r="CH31" s="657"/>
      <c r="CI31" s="657"/>
      <c r="CJ31" s="657"/>
      <c r="CK31" s="657"/>
      <c r="CL31" s="657"/>
      <c r="CM31" s="657"/>
      <c r="CN31" s="657"/>
      <c r="CO31" s="657"/>
      <c r="CP31" s="657"/>
      <c r="CQ31" s="658"/>
      <c r="CR31" s="659">
        <v>10484</v>
      </c>
      <c r="CS31" s="691"/>
      <c r="CT31" s="691"/>
      <c r="CU31" s="691"/>
      <c r="CV31" s="691"/>
      <c r="CW31" s="691"/>
      <c r="CX31" s="691"/>
      <c r="CY31" s="692"/>
      <c r="CZ31" s="664">
        <v>0.2</v>
      </c>
      <c r="DA31" s="689"/>
      <c r="DB31" s="689"/>
      <c r="DC31" s="693"/>
      <c r="DD31" s="668">
        <v>10276</v>
      </c>
      <c r="DE31" s="691"/>
      <c r="DF31" s="691"/>
      <c r="DG31" s="691"/>
      <c r="DH31" s="691"/>
      <c r="DI31" s="691"/>
      <c r="DJ31" s="691"/>
      <c r="DK31" s="692"/>
      <c r="DL31" s="668">
        <v>10276</v>
      </c>
      <c r="DM31" s="691"/>
      <c r="DN31" s="691"/>
      <c r="DO31" s="691"/>
      <c r="DP31" s="691"/>
      <c r="DQ31" s="691"/>
      <c r="DR31" s="691"/>
      <c r="DS31" s="691"/>
      <c r="DT31" s="691"/>
      <c r="DU31" s="691"/>
      <c r="DV31" s="692"/>
      <c r="DW31" s="664">
        <v>0.4</v>
      </c>
      <c r="DX31" s="689"/>
      <c r="DY31" s="689"/>
      <c r="DZ31" s="689"/>
      <c r="EA31" s="689"/>
      <c r="EB31" s="689"/>
      <c r="EC31" s="690"/>
    </row>
    <row r="32" spans="2:133" ht="11.25" customHeight="1">
      <c r="B32" s="656" t="s">
        <v>316</v>
      </c>
      <c r="C32" s="657"/>
      <c r="D32" s="657"/>
      <c r="E32" s="657"/>
      <c r="F32" s="657"/>
      <c r="G32" s="657"/>
      <c r="H32" s="657"/>
      <c r="I32" s="657"/>
      <c r="J32" s="657"/>
      <c r="K32" s="657"/>
      <c r="L32" s="657"/>
      <c r="M32" s="657"/>
      <c r="N32" s="657"/>
      <c r="O32" s="657"/>
      <c r="P32" s="657"/>
      <c r="Q32" s="658"/>
      <c r="R32" s="659">
        <v>328867</v>
      </c>
      <c r="S32" s="660"/>
      <c r="T32" s="660"/>
      <c r="U32" s="660"/>
      <c r="V32" s="660"/>
      <c r="W32" s="660"/>
      <c r="X32" s="660"/>
      <c r="Y32" s="661"/>
      <c r="Z32" s="662">
        <v>6.8</v>
      </c>
      <c r="AA32" s="662"/>
      <c r="AB32" s="662"/>
      <c r="AC32" s="662"/>
      <c r="AD32" s="663" t="s">
        <v>130</v>
      </c>
      <c r="AE32" s="663"/>
      <c r="AF32" s="663"/>
      <c r="AG32" s="663"/>
      <c r="AH32" s="663"/>
      <c r="AI32" s="663"/>
      <c r="AJ32" s="663"/>
      <c r="AK32" s="663"/>
      <c r="AL32" s="664" t="s">
        <v>147</v>
      </c>
      <c r="AM32" s="665"/>
      <c r="AN32" s="665"/>
      <c r="AO32" s="666"/>
      <c r="AP32" s="707"/>
      <c r="AQ32" s="708"/>
      <c r="AR32" s="708"/>
      <c r="AS32" s="708"/>
      <c r="AT32" s="712"/>
      <c r="AU32" s="214" t="s">
        <v>317</v>
      </c>
      <c r="AX32" s="656" t="s">
        <v>318</v>
      </c>
      <c r="AY32" s="657"/>
      <c r="AZ32" s="657"/>
      <c r="BA32" s="657"/>
      <c r="BB32" s="657"/>
      <c r="BC32" s="657"/>
      <c r="BD32" s="657"/>
      <c r="BE32" s="657"/>
      <c r="BF32" s="658"/>
      <c r="BG32" s="716">
        <v>99.6</v>
      </c>
      <c r="BH32" s="691"/>
      <c r="BI32" s="691"/>
      <c r="BJ32" s="691"/>
      <c r="BK32" s="691"/>
      <c r="BL32" s="691"/>
      <c r="BM32" s="665">
        <v>98.2</v>
      </c>
      <c r="BN32" s="691"/>
      <c r="BO32" s="691"/>
      <c r="BP32" s="691"/>
      <c r="BQ32" s="714"/>
      <c r="BR32" s="716">
        <v>99.6</v>
      </c>
      <c r="BS32" s="691"/>
      <c r="BT32" s="691"/>
      <c r="BU32" s="691"/>
      <c r="BV32" s="691"/>
      <c r="BW32" s="691"/>
      <c r="BX32" s="665">
        <v>98.1</v>
      </c>
      <c r="BY32" s="691"/>
      <c r="BZ32" s="691"/>
      <c r="CA32" s="691"/>
      <c r="CB32" s="714"/>
      <c r="CD32" s="699"/>
      <c r="CE32" s="700"/>
      <c r="CF32" s="656" t="s">
        <v>319</v>
      </c>
      <c r="CG32" s="657"/>
      <c r="CH32" s="657"/>
      <c r="CI32" s="657"/>
      <c r="CJ32" s="657"/>
      <c r="CK32" s="657"/>
      <c r="CL32" s="657"/>
      <c r="CM32" s="657"/>
      <c r="CN32" s="657"/>
      <c r="CO32" s="657"/>
      <c r="CP32" s="657"/>
      <c r="CQ32" s="658"/>
      <c r="CR32" s="659" t="s">
        <v>230</v>
      </c>
      <c r="CS32" s="660"/>
      <c r="CT32" s="660"/>
      <c r="CU32" s="660"/>
      <c r="CV32" s="660"/>
      <c r="CW32" s="660"/>
      <c r="CX32" s="660"/>
      <c r="CY32" s="661"/>
      <c r="CZ32" s="664" t="s">
        <v>230</v>
      </c>
      <c r="DA32" s="689"/>
      <c r="DB32" s="689"/>
      <c r="DC32" s="693"/>
      <c r="DD32" s="668" t="s">
        <v>230</v>
      </c>
      <c r="DE32" s="660"/>
      <c r="DF32" s="660"/>
      <c r="DG32" s="660"/>
      <c r="DH32" s="660"/>
      <c r="DI32" s="660"/>
      <c r="DJ32" s="660"/>
      <c r="DK32" s="661"/>
      <c r="DL32" s="668" t="s">
        <v>130</v>
      </c>
      <c r="DM32" s="660"/>
      <c r="DN32" s="660"/>
      <c r="DO32" s="660"/>
      <c r="DP32" s="660"/>
      <c r="DQ32" s="660"/>
      <c r="DR32" s="660"/>
      <c r="DS32" s="660"/>
      <c r="DT32" s="660"/>
      <c r="DU32" s="660"/>
      <c r="DV32" s="661"/>
      <c r="DW32" s="664" t="s">
        <v>230</v>
      </c>
      <c r="DX32" s="689"/>
      <c r="DY32" s="689"/>
      <c r="DZ32" s="689"/>
      <c r="EA32" s="689"/>
      <c r="EB32" s="689"/>
      <c r="EC32" s="690"/>
    </row>
    <row r="33" spans="2:133" ht="11.25" customHeight="1">
      <c r="B33" s="656" t="s">
        <v>320</v>
      </c>
      <c r="C33" s="657"/>
      <c r="D33" s="657"/>
      <c r="E33" s="657"/>
      <c r="F33" s="657"/>
      <c r="G33" s="657"/>
      <c r="H33" s="657"/>
      <c r="I33" s="657"/>
      <c r="J33" s="657"/>
      <c r="K33" s="657"/>
      <c r="L33" s="657"/>
      <c r="M33" s="657"/>
      <c r="N33" s="657"/>
      <c r="O33" s="657"/>
      <c r="P33" s="657"/>
      <c r="Q33" s="658"/>
      <c r="R33" s="659">
        <v>39035</v>
      </c>
      <c r="S33" s="660"/>
      <c r="T33" s="660"/>
      <c r="U33" s="660"/>
      <c r="V33" s="660"/>
      <c r="W33" s="660"/>
      <c r="X33" s="660"/>
      <c r="Y33" s="661"/>
      <c r="Z33" s="662">
        <v>0.8</v>
      </c>
      <c r="AA33" s="662"/>
      <c r="AB33" s="662"/>
      <c r="AC33" s="662"/>
      <c r="AD33" s="663" t="s">
        <v>147</v>
      </c>
      <c r="AE33" s="663"/>
      <c r="AF33" s="663"/>
      <c r="AG33" s="663"/>
      <c r="AH33" s="663"/>
      <c r="AI33" s="663"/>
      <c r="AJ33" s="663"/>
      <c r="AK33" s="663"/>
      <c r="AL33" s="664" t="s">
        <v>147</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99.2</v>
      </c>
      <c r="BH33" s="718"/>
      <c r="BI33" s="718"/>
      <c r="BJ33" s="718"/>
      <c r="BK33" s="718"/>
      <c r="BL33" s="718"/>
      <c r="BM33" s="719">
        <v>93.3</v>
      </c>
      <c r="BN33" s="718"/>
      <c r="BO33" s="718"/>
      <c r="BP33" s="718"/>
      <c r="BQ33" s="720"/>
      <c r="BR33" s="717">
        <v>99.2</v>
      </c>
      <c r="BS33" s="718"/>
      <c r="BT33" s="718"/>
      <c r="BU33" s="718"/>
      <c r="BV33" s="718"/>
      <c r="BW33" s="718"/>
      <c r="BX33" s="719">
        <v>92.7</v>
      </c>
      <c r="BY33" s="718"/>
      <c r="BZ33" s="718"/>
      <c r="CA33" s="718"/>
      <c r="CB33" s="720"/>
      <c r="CD33" s="656" t="s">
        <v>322</v>
      </c>
      <c r="CE33" s="657"/>
      <c r="CF33" s="657"/>
      <c r="CG33" s="657"/>
      <c r="CH33" s="657"/>
      <c r="CI33" s="657"/>
      <c r="CJ33" s="657"/>
      <c r="CK33" s="657"/>
      <c r="CL33" s="657"/>
      <c r="CM33" s="657"/>
      <c r="CN33" s="657"/>
      <c r="CO33" s="657"/>
      <c r="CP33" s="657"/>
      <c r="CQ33" s="658"/>
      <c r="CR33" s="659">
        <v>2473746</v>
      </c>
      <c r="CS33" s="691"/>
      <c r="CT33" s="691"/>
      <c r="CU33" s="691"/>
      <c r="CV33" s="691"/>
      <c r="CW33" s="691"/>
      <c r="CX33" s="691"/>
      <c r="CY33" s="692"/>
      <c r="CZ33" s="664">
        <v>52.4</v>
      </c>
      <c r="DA33" s="689"/>
      <c r="DB33" s="689"/>
      <c r="DC33" s="693"/>
      <c r="DD33" s="668">
        <v>1922812</v>
      </c>
      <c r="DE33" s="691"/>
      <c r="DF33" s="691"/>
      <c r="DG33" s="691"/>
      <c r="DH33" s="691"/>
      <c r="DI33" s="691"/>
      <c r="DJ33" s="691"/>
      <c r="DK33" s="692"/>
      <c r="DL33" s="668">
        <v>1086940</v>
      </c>
      <c r="DM33" s="691"/>
      <c r="DN33" s="691"/>
      <c r="DO33" s="691"/>
      <c r="DP33" s="691"/>
      <c r="DQ33" s="691"/>
      <c r="DR33" s="691"/>
      <c r="DS33" s="691"/>
      <c r="DT33" s="691"/>
      <c r="DU33" s="691"/>
      <c r="DV33" s="692"/>
      <c r="DW33" s="664">
        <v>38.1</v>
      </c>
      <c r="DX33" s="689"/>
      <c r="DY33" s="689"/>
      <c r="DZ33" s="689"/>
      <c r="EA33" s="689"/>
      <c r="EB33" s="689"/>
      <c r="EC33" s="690"/>
    </row>
    <row r="34" spans="2:133" ht="11.25" customHeight="1">
      <c r="B34" s="656" t="s">
        <v>323</v>
      </c>
      <c r="C34" s="657"/>
      <c r="D34" s="657"/>
      <c r="E34" s="657"/>
      <c r="F34" s="657"/>
      <c r="G34" s="657"/>
      <c r="H34" s="657"/>
      <c r="I34" s="657"/>
      <c r="J34" s="657"/>
      <c r="K34" s="657"/>
      <c r="L34" s="657"/>
      <c r="M34" s="657"/>
      <c r="N34" s="657"/>
      <c r="O34" s="657"/>
      <c r="P34" s="657"/>
      <c r="Q34" s="658"/>
      <c r="R34" s="659">
        <v>41332</v>
      </c>
      <c r="S34" s="660"/>
      <c r="T34" s="660"/>
      <c r="U34" s="660"/>
      <c r="V34" s="660"/>
      <c r="W34" s="660"/>
      <c r="X34" s="660"/>
      <c r="Y34" s="661"/>
      <c r="Z34" s="662">
        <v>0.9</v>
      </c>
      <c r="AA34" s="662"/>
      <c r="AB34" s="662"/>
      <c r="AC34" s="662"/>
      <c r="AD34" s="663" t="s">
        <v>230</v>
      </c>
      <c r="AE34" s="663"/>
      <c r="AF34" s="663"/>
      <c r="AG34" s="663"/>
      <c r="AH34" s="663"/>
      <c r="AI34" s="663"/>
      <c r="AJ34" s="663"/>
      <c r="AK34" s="663"/>
      <c r="AL34" s="664" t="s">
        <v>230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623507</v>
      </c>
      <c r="CS34" s="660"/>
      <c r="CT34" s="660"/>
      <c r="CU34" s="660"/>
      <c r="CV34" s="660"/>
      <c r="CW34" s="660"/>
      <c r="CX34" s="660"/>
      <c r="CY34" s="661"/>
      <c r="CZ34" s="664">
        <v>13.2</v>
      </c>
      <c r="DA34" s="689"/>
      <c r="DB34" s="689"/>
      <c r="DC34" s="693"/>
      <c r="DD34" s="668">
        <v>510950</v>
      </c>
      <c r="DE34" s="660"/>
      <c r="DF34" s="660"/>
      <c r="DG34" s="660"/>
      <c r="DH34" s="660"/>
      <c r="DI34" s="660"/>
      <c r="DJ34" s="660"/>
      <c r="DK34" s="661"/>
      <c r="DL34" s="668">
        <v>469451</v>
      </c>
      <c r="DM34" s="660"/>
      <c r="DN34" s="660"/>
      <c r="DO34" s="660"/>
      <c r="DP34" s="660"/>
      <c r="DQ34" s="660"/>
      <c r="DR34" s="660"/>
      <c r="DS34" s="660"/>
      <c r="DT34" s="660"/>
      <c r="DU34" s="660"/>
      <c r="DV34" s="661"/>
      <c r="DW34" s="664">
        <v>16.5</v>
      </c>
      <c r="DX34" s="689"/>
      <c r="DY34" s="689"/>
      <c r="DZ34" s="689"/>
      <c r="EA34" s="689"/>
      <c r="EB34" s="689"/>
      <c r="EC34" s="690"/>
    </row>
    <row r="35" spans="2:133" ht="11.25" customHeight="1">
      <c r="B35" s="656" t="s">
        <v>325</v>
      </c>
      <c r="C35" s="657"/>
      <c r="D35" s="657"/>
      <c r="E35" s="657"/>
      <c r="F35" s="657"/>
      <c r="G35" s="657"/>
      <c r="H35" s="657"/>
      <c r="I35" s="657"/>
      <c r="J35" s="657"/>
      <c r="K35" s="657"/>
      <c r="L35" s="657"/>
      <c r="M35" s="657"/>
      <c r="N35" s="657"/>
      <c r="O35" s="657"/>
      <c r="P35" s="657"/>
      <c r="Q35" s="658"/>
      <c r="R35" s="659">
        <v>265298</v>
      </c>
      <c r="S35" s="660"/>
      <c r="T35" s="660"/>
      <c r="U35" s="660"/>
      <c r="V35" s="660"/>
      <c r="W35" s="660"/>
      <c r="X35" s="660"/>
      <c r="Y35" s="661"/>
      <c r="Z35" s="662">
        <v>5.5</v>
      </c>
      <c r="AA35" s="662"/>
      <c r="AB35" s="662"/>
      <c r="AC35" s="662"/>
      <c r="AD35" s="663" t="s">
        <v>130</v>
      </c>
      <c r="AE35" s="663"/>
      <c r="AF35" s="663"/>
      <c r="AG35" s="663"/>
      <c r="AH35" s="663"/>
      <c r="AI35" s="663"/>
      <c r="AJ35" s="663"/>
      <c r="AK35" s="663"/>
      <c r="AL35" s="664" t="s">
        <v>230</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146526</v>
      </c>
      <c r="CS35" s="691"/>
      <c r="CT35" s="691"/>
      <c r="CU35" s="691"/>
      <c r="CV35" s="691"/>
      <c r="CW35" s="691"/>
      <c r="CX35" s="691"/>
      <c r="CY35" s="692"/>
      <c r="CZ35" s="664">
        <v>3.1</v>
      </c>
      <c r="DA35" s="689"/>
      <c r="DB35" s="689"/>
      <c r="DC35" s="693"/>
      <c r="DD35" s="668">
        <v>123956</v>
      </c>
      <c r="DE35" s="691"/>
      <c r="DF35" s="691"/>
      <c r="DG35" s="691"/>
      <c r="DH35" s="691"/>
      <c r="DI35" s="691"/>
      <c r="DJ35" s="691"/>
      <c r="DK35" s="692"/>
      <c r="DL35" s="668">
        <v>97193</v>
      </c>
      <c r="DM35" s="691"/>
      <c r="DN35" s="691"/>
      <c r="DO35" s="691"/>
      <c r="DP35" s="691"/>
      <c r="DQ35" s="691"/>
      <c r="DR35" s="691"/>
      <c r="DS35" s="691"/>
      <c r="DT35" s="691"/>
      <c r="DU35" s="691"/>
      <c r="DV35" s="692"/>
      <c r="DW35" s="664">
        <v>3.4</v>
      </c>
      <c r="DX35" s="689"/>
      <c r="DY35" s="689"/>
      <c r="DZ35" s="689"/>
      <c r="EA35" s="689"/>
      <c r="EB35" s="689"/>
      <c r="EC35" s="690"/>
    </row>
    <row r="36" spans="2:133" ht="11.25" customHeight="1">
      <c r="B36" s="656" t="s">
        <v>329</v>
      </c>
      <c r="C36" s="657"/>
      <c r="D36" s="657"/>
      <c r="E36" s="657"/>
      <c r="F36" s="657"/>
      <c r="G36" s="657"/>
      <c r="H36" s="657"/>
      <c r="I36" s="657"/>
      <c r="J36" s="657"/>
      <c r="K36" s="657"/>
      <c r="L36" s="657"/>
      <c r="M36" s="657"/>
      <c r="N36" s="657"/>
      <c r="O36" s="657"/>
      <c r="P36" s="657"/>
      <c r="Q36" s="658"/>
      <c r="R36" s="659">
        <v>96735</v>
      </c>
      <c r="S36" s="660"/>
      <c r="T36" s="660"/>
      <c r="U36" s="660"/>
      <c r="V36" s="660"/>
      <c r="W36" s="660"/>
      <c r="X36" s="660"/>
      <c r="Y36" s="661"/>
      <c r="Z36" s="662">
        <v>2</v>
      </c>
      <c r="AA36" s="662"/>
      <c r="AB36" s="662"/>
      <c r="AC36" s="662"/>
      <c r="AD36" s="663" t="s">
        <v>230</v>
      </c>
      <c r="AE36" s="663"/>
      <c r="AF36" s="663"/>
      <c r="AG36" s="663"/>
      <c r="AH36" s="663"/>
      <c r="AI36" s="663"/>
      <c r="AJ36" s="663"/>
      <c r="AK36" s="663"/>
      <c r="AL36" s="664" t="s">
        <v>230</v>
      </c>
      <c r="AM36" s="665"/>
      <c r="AN36" s="665"/>
      <c r="AO36" s="666"/>
      <c r="AP36" s="222"/>
      <c r="AQ36" s="725" t="s">
        <v>330</v>
      </c>
      <c r="AR36" s="726"/>
      <c r="AS36" s="726"/>
      <c r="AT36" s="726"/>
      <c r="AU36" s="726"/>
      <c r="AV36" s="726"/>
      <c r="AW36" s="726"/>
      <c r="AX36" s="726"/>
      <c r="AY36" s="727"/>
      <c r="AZ36" s="648">
        <v>554658</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1589</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946136</v>
      </c>
      <c r="CS36" s="660"/>
      <c r="CT36" s="660"/>
      <c r="CU36" s="660"/>
      <c r="CV36" s="660"/>
      <c r="CW36" s="660"/>
      <c r="CX36" s="660"/>
      <c r="CY36" s="661"/>
      <c r="CZ36" s="664">
        <v>20.100000000000001</v>
      </c>
      <c r="DA36" s="689"/>
      <c r="DB36" s="689"/>
      <c r="DC36" s="693"/>
      <c r="DD36" s="668">
        <v>683465</v>
      </c>
      <c r="DE36" s="660"/>
      <c r="DF36" s="660"/>
      <c r="DG36" s="660"/>
      <c r="DH36" s="660"/>
      <c r="DI36" s="660"/>
      <c r="DJ36" s="660"/>
      <c r="DK36" s="661"/>
      <c r="DL36" s="668">
        <v>510133</v>
      </c>
      <c r="DM36" s="660"/>
      <c r="DN36" s="660"/>
      <c r="DO36" s="660"/>
      <c r="DP36" s="660"/>
      <c r="DQ36" s="660"/>
      <c r="DR36" s="660"/>
      <c r="DS36" s="660"/>
      <c r="DT36" s="660"/>
      <c r="DU36" s="660"/>
      <c r="DV36" s="661"/>
      <c r="DW36" s="664">
        <v>17.899999999999999</v>
      </c>
      <c r="DX36" s="689"/>
      <c r="DY36" s="689"/>
      <c r="DZ36" s="689"/>
      <c r="EA36" s="689"/>
      <c r="EB36" s="689"/>
      <c r="EC36" s="690"/>
    </row>
    <row r="37" spans="2:133" ht="11.25" customHeight="1">
      <c r="B37" s="656" t="s">
        <v>333</v>
      </c>
      <c r="C37" s="657"/>
      <c r="D37" s="657"/>
      <c r="E37" s="657"/>
      <c r="F37" s="657"/>
      <c r="G37" s="657"/>
      <c r="H37" s="657"/>
      <c r="I37" s="657"/>
      <c r="J37" s="657"/>
      <c r="K37" s="657"/>
      <c r="L37" s="657"/>
      <c r="M37" s="657"/>
      <c r="N37" s="657"/>
      <c r="O37" s="657"/>
      <c r="P37" s="657"/>
      <c r="Q37" s="658"/>
      <c r="R37" s="659">
        <v>86067</v>
      </c>
      <c r="S37" s="660"/>
      <c r="T37" s="660"/>
      <c r="U37" s="660"/>
      <c r="V37" s="660"/>
      <c r="W37" s="660"/>
      <c r="X37" s="660"/>
      <c r="Y37" s="661"/>
      <c r="Z37" s="662">
        <v>1.8</v>
      </c>
      <c r="AA37" s="662"/>
      <c r="AB37" s="662"/>
      <c r="AC37" s="662"/>
      <c r="AD37" s="663">
        <v>10</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138501</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-2881</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213238</v>
      </c>
      <c r="CS37" s="691"/>
      <c r="CT37" s="691"/>
      <c r="CU37" s="691"/>
      <c r="CV37" s="691"/>
      <c r="CW37" s="691"/>
      <c r="CX37" s="691"/>
      <c r="CY37" s="692"/>
      <c r="CZ37" s="664">
        <v>4.5</v>
      </c>
      <c r="DA37" s="689"/>
      <c r="DB37" s="689"/>
      <c r="DC37" s="693"/>
      <c r="DD37" s="668">
        <v>213238</v>
      </c>
      <c r="DE37" s="691"/>
      <c r="DF37" s="691"/>
      <c r="DG37" s="691"/>
      <c r="DH37" s="691"/>
      <c r="DI37" s="691"/>
      <c r="DJ37" s="691"/>
      <c r="DK37" s="692"/>
      <c r="DL37" s="668">
        <v>212846</v>
      </c>
      <c r="DM37" s="691"/>
      <c r="DN37" s="691"/>
      <c r="DO37" s="691"/>
      <c r="DP37" s="691"/>
      <c r="DQ37" s="691"/>
      <c r="DR37" s="691"/>
      <c r="DS37" s="691"/>
      <c r="DT37" s="691"/>
      <c r="DU37" s="691"/>
      <c r="DV37" s="692"/>
      <c r="DW37" s="664">
        <v>7.5</v>
      </c>
      <c r="DX37" s="689"/>
      <c r="DY37" s="689"/>
      <c r="DZ37" s="689"/>
      <c r="EA37" s="689"/>
      <c r="EB37" s="689"/>
      <c r="EC37" s="690"/>
    </row>
    <row r="38" spans="2:133" ht="11.25" customHeight="1">
      <c r="B38" s="656" t="s">
        <v>337</v>
      </c>
      <c r="C38" s="657"/>
      <c r="D38" s="657"/>
      <c r="E38" s="657"/>
      <c r="F38" s="657"/>
      <c r="G38" s="657"/>
      <c r="H38" s="657"/>
      <c r="I38" s="657"/>
      <c r="J38" s="657"/>
      <c r="K38" s="657"/>
      <c r="L38" s="657"/>
      <c r="M38" s="657"/>
      <c r="N38" s="657"/>
      <c r="O38" s="657"/>
      <c r="P38" s="657"/>
      <c r="Q38" s="658"/>
      <c r="R38" s="659">
        <v>278666</v>
      </c>
      <c r="S38" s="660"/>
      <c r="T38" s="660"/>
      <c r="U38" s="660"/>
      <c r="V38" s="660"/>
      <c r="W38" s="660"/>
      <c r="X38" s="660"/>
      <c r="Y38" s="661"/>
      <c r="Z38" s="662">
        <v>5.8</v>
      </c>
      <c r="AA38" s="662"/>
      <c r="AB38" s="662"/>
      <c r="AC38" s="662"/>
      <c r="AD38" s="663" t="s">
        <v>230</v>
      </c>
      <c r="AE38" s="663"/>
      <c r="AF38" s="663"/>
      <c r="AG38" s="663"/>
      <c r="AH38" s="663"/>
      <c r="AI38" s="663"/>
      <c r="AJ38" s="663"/>
      <c r="AK38" s="663"/>
      <c r="AL38" s="664" t="s">
        <v>230</v>
      </c>
      <c r="AM38" s="665"/>
      <c r="AN38" s="665"/>
      <c r="AO38" s="666"/>
      <c r="AQ38" s="722" t="s">
        <v>338</v>
      </c>
      <c r="AR38" s="723"/>
      <c r="AS38" s="723"/>
      <c r="AT38" s="723"/>
      <c r="AU38" s="723"/>
      <c r="AV38" s="723"/>
      <c r="AW38" s="723"/>
      <c r="AX38" s="723"/>
      <c r="AY38" s="724"/>
      <c r="AZ38" s="659">
        <v>82883</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505</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554658</v>
      </c>
      <c r="CS38" s="660"/>
      <c r="CT38" s="660"/>
      <c r="CU38" s="660"/>
      <c r="CV38" s="660"/>
      <c r="CW38" s="660"/>
      <c r="CX38" s="660"/>
      <c r="CY38" s="661"/>
      <c r="CZ38" s="664">
        <v>11.8</v>
      </c>
      <c r="DA38" s="689"/>
      <c r="DB38" s="689"/>
      <c r="DC38" s="693"/>
      <c r="DD38" s="668">
        <v>514224</v>
      </c>
      <c r="DE38" s="660"/>
      <c r="DF38" s="660"/>
      <c r="DG38" s="660"/>
      <c r="DH38" s="660"/>
      <c r="DI38" s="660"/>
      <c r="DJ38" s="660"/>
      <c r="DK38" s="661"/>
      <c r="DL38" s="668">
        <v>10163</v>
      </c>
      <c r="DM38" s="660"/>
      <c r="DN38" s="660"/>
      <c r="DO38" s="660"/>
      <c r="DP38" s="660"/>
      <c r="DQ38" s="660"/>
      <c r="DR38" s="660"/>
      <c r="DS38" s="660"/>
      <c r="DT38" s="660"/>
      <c r="DU38" s="660"/>
      <c r="DV38" s="661"/>
      <c r="DW38" s="664">
        <v>0.4</v>
      </c>
      <c r="DX38" s="689"/>
      <c r="DY38" s="689"/>
      <c r="DZ38" s="689"/>
      <c r="EA38" s="689"/>
      <c r="EB38" s="689"/>
      <c r="EC38" s="690"/>
    </row>
    <row r="39" spans="2:133" ht="11.25" customHeight="1">
      <c r="B39" s="656" t="s">
        <v>341</v>
      </c>
      <c r="C39" s="657"/>
      <c r="D39" s="657"/>
      <c r="E39" s="657"/>
      <c r="F39" s="657"/>
      <c r="G39" s="657"/>
      <c r="H39" s="657"/>
      <c r="I39" s="657"/>
      <c r="J39" s="657"/>
      <c r="K39" s="657"/>
      <c r="L39" s="657"/>
      <c r="M39" s="657"/>
      <c r="N39" s="657"/>
      <c r="O39" s="657"/>
      <c r="P39" s="657"/>
      <c r="Q39" s="658"/>
      <c r="R39" s="659" t="s">
        <v>147</v>
      </c>
      <c r="S39" s="660"/>
      <c r="T39" s="660"/>
      <c r="U39" s="660"/>
      <c r="V39" s="660"/>
      <c r="W39" s="660"/>
      <c r="X39" s="660"/>
      <c r="Y39" s="661"/>
      <c r="Z39" s="662" t="s">
        <v>130</v>
      </c>
      <c r="AA39" s="662"/>
      <c r="AB39" s="662"/>
      <c r="AC39" s="662"/>
      <c r="AD39" s="663" t="s">
        <v>230</v>
      </c>
      <c r="AE39" s="663"/>
      <c r="AF39" s="663"/>
      <c r="AG39" s="663"/>
      <c r="AH39" s="663"/>
      <c r="AI39" s="663"/>
      <c r="AJ39" s="663"/>
      <c r="AK39" s="663"/>
      <c r="AL39" s="664" t="s">
        <v>147</v>
      </c>
      <c r="AM39" s="665"/>
      <c r="AN39" s="665"/>
      <c r="AO39" s="666"/>
      <c r="AQ39" s="722" t="s">
        <v>342</v>
      </c>
      <c r="AR39" s="723"/>
      <c r="AS39" s="723"/>
      <c r="AT39" s="723"/>
      <c r="AU39" s="723"/>
      <c r="AV39" s="723"/>
      <c r="AW39" s="723"/>
      <c r="AX39" s="723"/>
      <c r="AY39" s="724"/>
      <c r="AZ39" s="659">
        <v>69149</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879</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147919</v>
      </c>
      <c r="CS39" s="691"/>
      <c r="CT39" s="691"/>
      <c r="CU39" s="691"/>
      <c r="CV39" s="691"/>
      <c r="CW39" s="691"/>
      <c r="CX39" s="691"/>
      <c r="CY39" s="692"/>
      <c r="CZ39" s="664">
        <v>3.1</v>
      </c>
      <c r="DA39" s="689"/>
      <c r="DB39" s="689"/>
      <c r="DC39" s="693"/>
      <c r="DD39" s="668">
        <v>90217</v>
      </c>
      <c r="DE39" s="691"/>
      <c r="DF39" s="691"/>
      <c r="DG39" s="691"/>
      <c r="DH39" s="691"/>
      <c r="DI39" s="691"/>
      <c r="DJ39" s="691"/>
      <c r="DK39" s="692"/>
      <c r="DL39" s="668" t="s">
        <v>230</v>
      </c>
      <c r="DM39" s="691"/>
      <c r="DN39" s="691"/>
      <c r="DO39" s="691"/>
      <c r="DP39" s="691"/>
      <c r="DQ39" s="691"/>
      <c r="DR39" s="691"/>
      <c r="DS39" s="691"/>
      <c r="DT39" s="691"/>
      <c r="DU39" s="691"/>
      <c r="DV39" s="692"/>
      <c r="DW39" s="664" t="s">
        <v>130</v>
      </c>
      <c r="DX39" s="689"/>
      <c r="DY39" s="689"/>
      <c r="DZ39" s="689"/>
      <c r="EA39" s="689"/>
      <c r="EB39" s="689"/>
      <c r="EC39" s="690"/>
    </row>
    <row r="40" spans="2:133" ht="11.25" customHeight="1">
      <c r="B40" s="656" t="s">
        <v>345</v>
      </c>
      <c r="C40" s="657"/>
      <c r="D40" s="657"/>
      <c r="E40" s="657"/>
      <c r="F40" s="657"/>
      <c r="G40" s="657"/>
      <c r="H40" s="657"/>
      <c r="I40" s="657"/>
      <c r="J40" s="657"/>
      <c r="K40" s="657"/>
      <c r="L40" s="657"/>
      <c r="M40" s="657"/>
      <c r="N40" s="657"/>
      <c r="O40" s="657"/>
      <c r="P40" s="657"/>
      <c r="Q40" s="658"/>
      <c r="R40" s="659">
        <v>22666</v>
      </c>
      <c r="S40" s="660"/>
      <c r="T40" s="660"/>
      <c r="U40" s="660"/>
      <c r="V40" s="660"/>
      <c r="W40" s="660"/>
      <c r="X40" s="660"/>
      <c r="Y40" s="661"/>
      <c r="Z40" s="662">
        <v>0.5</v>
      </c>
      <c r="AA40" s="662"/>
      <c r="AB40" s="662"/>
      <c r="AC40" s="662"/>
      <c r="AD40" s="663" t="s">
        <v>230</v>
      </c>
      <c r="AE40" s="663"/>
      <c r="AF40" s="663"/>
      <c r="AG40" s="663"/>
      <c r="AH40" s="663"/>
      <c r="AI40" s="663"/>
      <c r="AJ40" s="663"/>
      <c r="AK40" s="663"/>
      <c r="AL40" s="664" t="s">
        <v>230</v>
      </c>
      <c r="AM40" s="665"/>
      <c r="AN40" s="665"/>
      <c r="AO40" s="666"/>
      <c r="AQ40" s="722" t="s">
        <v>346</v>
      </c>
      <c r="AR40" s="723"/>
      <c r="AS40" s="723"/>
      <c r="AT40" s="723"/>
      <c r="AU40" s="723"/>
      <c r="AV40" s="723"/>
      <c r="AW40" s="723"/>
      <c r="AX40" s="723"/>
      <c r="AY40" s="724"/>
      <c r="AZ40" s="659" t="s">
        <v>230</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123</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55000</v>
      </c>
      <c r="CS40" s="660"/>
      <c r="CT40" s="660"/>
      <c r="CU40" s="660"/>
      <c r="CV40" s="660"/>
      <c r="CW40" s="660"/>
      <c r="CX40" s="660"/>
      <c r="CY40" s="661"/>
      <c r="CZ40" s="664">
        <v>1.2</v>
      </c>
      <c r="DA40" s="689"/>
      <c r="DB40" s="689"/>
      <c r="DC40" s="693"/>
      <c r="DD40" s="668" t="s">
        <v>230</v>
      </c>
      <c r="DE40" s="660"/>
      <c r="DF40" s="660"/>
      <c r="DG40" s="660"/>
      <c r="DH40" s="660"/>
      <c r="DI40" s="660"/>
      <c r="DJ40" s="660"/>
      <c r="DK40" s="661"/>
      <c r="DL40" s="668" t="s">
        <v>230</v>
      </c>
      <c r="DM40" s="660"/>
      <c r="DN40" s="660"/>
      <c r="DO40" s="660"/>
      <c r="DP40" s="660"/>
      <c r="DQ40" s="660"/>
      <c r="DR40" s="660"/>
      <c r="DS40" s="660"/>
      <c r="DT40" s="660"/>
      <c r="DU40" s="660"/>
      <c r="DV40" s="661"/>
      <c r="DW40" s="664" t="s">
        <v>230</v>
      </c>
      <c r="DX40" s="689"/>
      <c r="DY40" s="689"/>
      <c r="DZ40" s="689"/>
      <c r="EA40" s="689"/>
      <c r="EB40" s="689"/>
      <c r="EC40" s="690"/>
    </row>
    <row r="41" spans="2:133" ht="11.25" customHeight="1">
      <c r="B41" s="680" t="s">
        <v>350</v>
      </c>
      <c r="C41" s="681"/>
      <c r="D41" s="681"/>
      <c r="E41" s="681"/>
      <c r="F41" s="681"/>
      <c r="G41" s="681"/>
      <c r="H41" s="681"/>
      <c r="I41" s="681"/>
      <c r="J41" s="681"/>
      <c r="K41" s="681"/>
      <c r="L41" s="681"/>
      <c r="M41" s="681"/>
      <c r="N41" s="681"/>
      <c r="O41" s="681"/>
      <c r="P41" s="681"/>
      <c r="Q41" s="682"/>
      <c r="R41" s="731">
        <v>4845692</v>
      </c>
      <c r="S41" s="732"/>
      <c r="T41" s="732"/>
      <c r="U41" s="732"/>
      <c r="V41" s="732"/>
      <c r="W41" s="732"/>
      <c r="X41" s="732"/>
      <c r="Y41" s="736"/>
      <c r="Z41" s="737">
        <v>100</v>
      </c>
      <c r="AA41" s="737"/>
      <c r="AB41" s="737"/>
      <c r="AC41" s="737"/>
      <c r="AD41" s="738">
        <v>2830211</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147533</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230</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147</v>
      </c>
      <c r="CS41" s="691"/>
      <c r="CT41" s="691"/>
      <c r="CU41" s="691"/>
      <c r="CV41" s="691"/>
      <c r="CW41" s="691"/>
      <c r="CX41" s="691"/>
      <c r="CY41" s="692"/>
      <c r="CZ41" s="664" t="s">
        <v>230</v>
      </c>
      <c r="DA41" s="689"/>
      <c r="DB41" s="689"/>
      <c r="DC41" s="693"/>
      <c r="DD41" s="668" t="s">
        <v>230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354</v>
      </c>
      <c r="AR42" s="729"/>
      <c r="AS42" s="729"/>
      <c r="AT42" s="729"/>
      <c r="AU42" s="729"/>
      <c r="AV42" s="729"/>
      <c r="AW42" s="729"/>
      <c r="AX42" s="729"/>
      <c r="AY42" s="730"/>
      <c r="AZ42" s="731">
        <v>116592</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283</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784649</v>
      </c>
      <c r="CS42" s="691"/>
      <c r="CT42" s="691"/>
      <c r="CU42" s="691"/>
      <c r="CV42" s="691"/>
      <c r="CW42" s="691"/>
      <c r="CX42" s="691"/>
      <c r="CY42" s="692"/>
      <c r="CZ42" s="664">
        <v>16.600000000000001</v>
      </c>
      <c r="DA42" s="689"/>
      <c r="DB42" s="689"/>
      <c r="DC42" s="693"/>
      <c r="DD42" s="668">
        <v>324932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357</v>
      </c>
      <c r="CD43" s="656" t="s">
        <v>358</v>
      </c>
      <c r="CE43" s="657"/>
      <c r="CF43" s="657"/>
      <c r="CG43" s="657"/>
      <c r="CH43" s="657"/>
      <c r="CI43" s="657"/>
      <c r="CJ43" s="657"/>
      <c r="CK43" s="657"/>
      <c r="CL43" s="657"/>
      <c r="CM43" s="657"/>
      <c r="CN43" s="657"/>
      <c r="CO43" s="657"/>
      <c r="CP43" s="657"/>
      <c r="CQ43" s="658"/>
      <c r="CR43" s="659">
        <v>28000</v>
      </c>
      <c r="CS43" s="691"/>
      <c r="CT43" s="691"/>
      <c r="CU43" s="691"/>
      <c r="CV43" s="691"/>
      <c r="CW43" s="691"/>
      <c r="CX43" s="691"/>
      <c r="CY43" s="692"/>
      <c r="CZ43" s="664">
        <v>0.6</v>
      </c>
      <c r="DA43" s="689"/>
      <c r="DB43" s="689"/>
      <c r="DC43" s="693"/>
      <c r="DD43" s="668">
        <v>28000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760484</v>
      </c>
      <c r="CS44" s="660"/>
      <c r="CT44" s="660"/>
      <c r="CU44" s="660"/>
      <c r="CV44" s="660"/>
      <c r="CW44" s="660"/>
      <c r="CX44" s="660"/>
      <c r="CY44" s="661"/>
      <c r="CZ44" s="664">
        <v>16.100000000000001</v>
      </c>
      <c r="DA44" s="665"/>
      <c r="DB44" s="665"/>
      <c r="DC44" s="671"/>
      <c r="DD44" s="668">
        <v>305809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166275</v>
      </c>
      <c r="CS45" s="691"/>
      <c r="CT45" s="691"/>
      <c r="CU45" s="691"/>
      <c r="CV45" s="691"/>
      <c r="CW45" s="691"/>
      <c r="CX45" s="691"/>
      <c r="CY45" s="692"/>
      <c r="CZ45" s="664">
        <v>3.5</v>
      </c>
      <c r="DA45" s="689"/>
      <c r="DB45" s="689"/>
      <c r="DC45" s="693"/>
      <c r="DD45" s="668">
        <v>29235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363</v>
      </c>
      <c r="CG46" s="657"/>
      <c r="CH46" s="657"/>
      <c r="CI46" s="657"/>
      <c r="CJ46" s="657"/>
      <c r="CK46" s="657"/>
      <c r="CL46" s="657"/>
      <c r="CM46" s="657"/>
      <c r="CN46" s="657"/>
      <c r="CO46" s="657"/>
      <c r="CP46" s="657"/>
      <c r="CQ46" s="658"/>
      <c r="CR46" s="659">
        <v>594135</v>
      </c>
      <c r="CS46" s="660"/>
      <c r="CT46" s="660"/>
      <c r="CU46" s="660"/>
      <c r="CV46" s="660"/>
      <c r="CW46" s="660"/>
      <c r="CX46" s="660"/>
      <c r="CY46" s="661"/>
      <c r="CZ46" s="664">
        <v>12.6</v>
      </c>
      <c r="DA46" s="665"/>
      <c r="DB46" s="665"/>
      <c r="DC46" s="671"/>
      <c r="DD46" s="668">
        <v>276500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364</v>
      </c>
      <c r="CG47" s="657"/>
      <c r="CH47" s="657"/>
      <c r="CI47" s="657"/>
      <c r="CJ47" s="657"/>
      <c r="CK47" s="657"/>
      <c r="CL47" s="657"/>
      <c r="CM47" s="657"/>
      <c r="CN47" s="657"/>
      <c r="CO47" s="657"/>
      <c r="CP47" s="657"/>
      <c r="CQ47" s="658"/>
      <c r="CR47" s="659">
        <v>24165</v>
      </c>
      <c r="CS47" s="691"/>
      <c r="CT47" s="691"/>
      <c r="CU47" s="691"/>
      <c r="CV47" s="691"/>
      <c r="CW47" s="691"/>
      <c r="CX47" s="691"/>
      <c r="CY47" s="692"/>
      <c r="CZ47" s="664">
        <v>0.5</v>
      </c>
      <c r="DA47" s="689"/>
      <c r="DB47" s="689"/>
      <c r="DC47" s="693"/>
      <c r="DD47" s="668">
        <v>19123</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c r="B48" s="225"/>
      <c r="CD48" s="699"/>
      <c r="CE48" s="700"/>
      <c r="CF48" s="656" t="s">
        <v>365</v>
      </c>
      <c r="CG48" s="657"/>
      <c r="CH48" s="657"/>
      <c r="CI48" s="657"/>
      <c r="CJ48" s="657"/>
      <c r="CK48" s="657"/>
      <c r="CL48" s="657"/>
      <c r="CM48" s="657"/>
      <c r="CN48" s="657"/>
      <c r="CO48" s="657"/>
      <c r="CP48" s="657"/>
      <c r="CQ48" s="658"/>
      <c r="CR48" s="659" t="s">
        <v>230</v>
      </c>
      <c r="CS48" s="660"/>
      <c r="CT48" s="660"/>
      <c r="CU48" s="660"/>
      <c r="CV48" s="660"/>
      <c r="CW48" s="660"/>
      <c r="CX48" s="660"/>
      <c r="CY48" s="661"/>
      <c r="CZ48" s="664" t="s">
        <v>230</v>
      </c>
      <c r="DA48" s="665"/>
      <c r="DB48" s="665"/>
      <c r="DC48" s="671"/>
      <c r="DD48" s="668" t="s">
        <v>230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366</v>
      </c>
      <c r="CE49" s="681"/>
      <c r="CF49" s="681"/>
      <c r="CG49" s="681"/>
      <c r="CH49" s="681"/>
      <c r="CI49" s="681"/>
      <c r="CJ49" s="681"/>
      <c r="CK49" s="681"/>
      <c r="CL49" s="681"/>
      <c r="CM49" s="681"/>
      <c r="CN49" s="681"/>
      <c r="CO49" s="681"/>
      <c r="CP49" s="681"/>
      <c r="CQ49" s="682"/>
      <c r="CR49" s="731">
        <v>4716749</v>
      </c>
      <c r="CS49" s="718"/>
      <c r="CT49" s="718"/>
      <c r="CU49" s="718"/>
      <c r="CV49" s="718"/>
      <c r="CW49" s="718"/>
      <c r="CX49" s="718"/>
      <c r="CY49" s="747"/>
      <c r="CZ49" s="739">
        <v>100</v>
      </c>
      <c r="DA49" s="748"/>
      <c r="DB49" s="748"/>
      <c r="DC49" s="749"/>
      <c r="DD49" s="750">
        <v>3459860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4dlHmD2q3+6l+hAqvmXENZ8ltSLSFP3H5AAvT36ZqhfE0MK8t8xs/HZ1Lu5HyEJm0bj/Icko0vTbK3VT8ZEjg==" saltValue="GFRE2QaGifCm6lWL7NoOr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389</v>
      </c>
      <c r="C7" s="786"/>
      <c r="D7" s="786"/>
      <c r="E7" s="786"/>
      <c r="F7" s="786"/>
      <c r="G7" s="786"/>
      <c r="H7" s="786"/>
      <c r="I7" s="786"/>
      <c r="J7" s="786"/>
      <c r="K7" s="786"/>
      <c r="L7" s="786"/>
      <c r="M7" s="786"/>
      <c r="N7" s="786"/>
      <c r="O7" s="786"/>
      <c r="P7" s="787"/>
      <c r="Q7" s="788">
        <v>4846</v>
      </c>
      <c r="R7" s="789"/>
      <c r="S7" s="789"/>
      <c r="T7" s="789"/>
      <c r="U7" s="789"/>
      <c r="V7" s="789">
        <v>4717</v>
      </c>
      <c r="W7" s="789"/>
      <c r="X7" s="789"/>
      <c r="Y7" s="789"/>
      <c r="Z7" s="789"/>
      <c r="AA7" s="789">
        <v>129</v>
      </c>
      <c r="AB7" s="789"/>
      <c r="AC7" s="789"/>
      <c r="AD7" s="789"/>
      <c r="AE7" s="790"/>
      <c r="AF7" s="791">
        <v>118</v>
      </c>
      <c r="AG7" s="792"/>
      <c r="AH7" s="792"/>
      <c r="AI7" s="792"/>
      <c r="AJ7" s="793"/>
      <c r="AK7" s="794">
        <v>265</v>
      </c>
      <c r="AL7" s="795"/>
      <c r="AM7" s="795"/>
      <c r="AN7" s="795"/>
      <c r="AO7" s="795"/>
      <c r="AP7" s="795">
        <v>3376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574</v>
      </c>
      <c r="BT7" s="783"/>
      <c r="BU7" s="783"/>
      <c r="BV7" s="783"/>
      <c r="BW7" s="783"/>
      <c r="BX7" s="783"/>
      <c r="BY7" s="783"/>
      <c r="BZ7" s="783"/>
      <c r="CA7" s="783"/>
      <c r="CB7" s="783"/>
      <c r="CC7" s="783"/>
      <c r="CD7" s="783"/>
      <c r="CE7" s="783"/>
      <c r="CF7" s="783"/>
      <c r="CG7" s="798"/>
      <c r="CH7" s="779">
        <v>57</v>
      </c>
      <c r="CI7" s="780"/>
      <c r="CJ7" s="780"/>
      <c r="CK7" s="780"/>
      <c r="CL7" s="781"/>
      <c r="CM7" s="779">
        <v>85</v>
      </c>
      <c r="CN7" s="780"/>
      <c r="CO7" s="780"/>
      <c r="CP7" s="780"/>
      <c r="CQ7" s="781"/>
      <c r="CR7" s="779">
        <v>3</v>
      </c>
      <c r="CS7" s="780"/>
      <c r="CT7" s="780"/>
      <c r="CU7" s="780"/>
      <c r="CV7" s="781"/>
      <c r="CW7" s="779" t="s">
        <v>508</v>
      </c>
      <c r="CX7" s="780"/>
      <c r="CY7" s="780"/>
      <c r="CZ7" s="780"/>
      <c r="DA7" s="781"/>
      <c r="DB7" s="779" t="s">
        <v>508</v>
      </c>
      <c r="DC7" s="780"/>
      <c r="DD7" s="780"/>
      <c r="DE7" s="780"/>
      <c r="DF7" s="781"/>
      <c r="DG7" s="779" t="s">
        <v>508</v>
      </c>
      <c r="DH7" s="780"/>
      <c r="DI7" s="780"/>
      <c r="DJ7" s="780"/>
      <c r="DK7" s="781"/>
      <c r="DL7" s="779" t="s">
        <v>508</v>
      </c>
      <c r="DM7" s="780"/>
      <c r="DN7" s="780"/>
      <c r="DO7" s="780"/>
      <c r="DP7" s="781"/>
      <c r="DQ7" s="779" t="s">
        <v>508</v>
      </c>
      <c r="DR7" s="780"/>
      <c r="DS7" s="780"/>
      <c r="DT7" s="780"/>
      <c r="DU7" s="781"/>
      <c r="DV7" s="782"/>
      <c r="DW7" s="783"/>
      <c r="DX7" s="783"/>
      <c r="DY7" s="783"/>
      <c r="DZ7" s="784"/>
      <c r="EA7" s="234"/>
    </row>
    <row r="8" spans="1:131" s="235" customFormat="1" ht="26.25" customHeight="1">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391</v>
      </c>
      <c r="B23" s="825" t="s">
        <v>392</v>
      </c>
      <c r="C23" s="826"/>
      <c r="D23" s="826"/>
      <c r="E23" s="826"/>
      <c r="F23" s="826"/>
      <c r="G23" s="826"/>
      <c r="H23" s="826"/>
      <c r="I23" s="826"/>
      <c r="J23" s="826"/>
      <c r="K23" s="826"/>
      <c r="L23" s="826"/>
      <c r="M23" s="826"/>
      <c r="N23" s="826"/>
      <c r="O23" s="826"/>
      <c r="P23" s="827"/>
      <c r="Q23" s="828">
        <f>IF(SUM(Q7:U22)=0,"-",SUM(Q7:U22))</f>
        <v>4846</v>
      </c>
      <c r="R23" s="829"/>
      <c r="S23" s="829"/>
      <c r="T23" s="829"/>
      <c r="U23" s="829"/>
      <c r="V23" s="829">
        <f t="shared" ref="V23" si="0">IF(SUM(V7:Z22)=0,"-",SUM(V7:Z22))</f>
        <v>4717</v>
      </c>
      <c r="W23" s="829"/>
      <c r="X23" s="829"/>
      <c r="Y23" s="829"/>
      <c r="Z23" s="829"/>
      <c r="AA23" s="829">
        <f t="shared" ref="AA23" si="1">IF(SUM(AA7:AE22)=0,"-",SUM(AA7:AE22))</f>
        <v>129</v>
      </c>
      <c r="AB23" s="829"/>
      <c r="AC23" s="829"/>
      <c r="AD23" s="829"/>
      <c r="AE23" s="830"/>
      <c r="AF23" s="831">
        <f t="shared" ref="AF23" si="2">IF(SUM(AF7:AJ22)=0,"-",SUM(AF7:AJ22))</f>
        <v>118</v>
      </c>
      <c r="AG23" s="829"/>
      <c r="AH23" s="829"/>
      <c r="AI23" s="829"/>
      <c r="AJ23" s="832"/>
      <c r="AK23" s="833"/>
      <c r="AL23" s="834"/>
      <c r="AM23" s="834"/>
      <c r="AN23" s="834"/>
      <c r="AO23" s="834"/>
      <c r="AP23" s="829">
        <f t="shared" ref="AP23" si="3">IF(SUM(AP7:AT22)=0,"-",SUM(AP7:AT22))</f>
        <v>3376</v>
      </c>
      <c r="AQ23" s="829"/>
      <c r="AR23" s="829"/>
      <c r="AS23" s="829"/>
      <c r="AT23" s="829"/>
      <c r="AU23" s="845"/>
      <c r="AV23" s="845"/>
      <c r="AW23" s="845"/>
      <c r="AX23" s="845"/>
      <c r="AY23" s="846"/>
      <c r="AZ23" s="847" t="s">
        <v>130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372</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403</v>
      </c>
      <c r="C28" s="786"/>
      <c r="D28" s="786"/>
      <c r="E28" s="786"/>
      <c r="F28" s="786"/>
      <c r="G28" s="786"/>
      <c r="H28" s="786"/>
      <c r="I28" s="786"/>
      <c r="J28" s="786"/>
      <c r="K28" s="786"/>
      <c r="L28" s="786"/>
      <c r="M28" s="786"/>
      <c r="N28" s="786"/>
      <c r="O28" s="786"/>
      <c r="P28" s="787"/>
      <c r="Q28" s="858">
        <v>449</v>
      </c>
      <c r="R28" s="859"/>
      <c r="S28" s="859"/>
      <c r="T28" s="859"/>
      <c r="U28" s="859"/>
      <c r="V28" s="859">
        <v>447</v>
      </c>
      <c r="W28" s="859"/>
      <c r="X28" s="859"/>
      <c r="Y28" s="859"/>
      <c r="Z28" s="859"/>
      <c r="AA28" s="859">
        <v>2</v>
      </c>
      <c r="AB28" s="859"/>
      <c r="AC28" s="859"/>
      <c r="AD28" s="859"/>
      <c r="AE28" s="860"/>
      <c r="AF28" s="861">
        <v>2</v>
      </c>
      <c r="AG28" s="859"/>
      <c r="AH28" s="859"/>
      <c r="AI28" s="859"/>
      <c r="AJ28" s="862"/>
      <c r="AK28" s="863">
        <v>51</v>
      </c>
      <c r="AL28" s="864"/>
      <c r="AM28" s="864"/>
      <c r="AN28" s="864"/>
      <c r="AO28" s="864"/>
      <c r="AP28" s="864" t="s">
        <v>508</v>
      </c>
      <c r="AQ28" s="864"/>
      <c r="AR28" s="864"/>
      <c r="AS28" s="864"/>
      <c r="AT28" s="864"/>
      <c r="AU28" s="864" t="s">
        <v>508</v>
      </c>
      <c r="AV28" s="864"/>
      <c r="AW28" s="864"/>
      <c r="AX28" s="864"/>
      <c r="AY28" s="864"/>
      <c r="AZ28" s="865" t="s">
        <v>508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404</v>
      </c>
      <c r="C29" s="817"/>
      <c r="D29" s="817"/>
      <c r="E29" s="817"/>
      <c r="F29" s="817"/>
      <c r="G29" s="817"/>
      <c r="H29" s="817"/>
      <c r="I29" s="817"/>
      <c r="J29" s="817"/>
      <c r="K29" s="817"/>
      <c r="L29" s="817"/>
      <c r="M29" s="817"/>
      <c r="N29" s="817"/>
      <c r="O29" s="817"/>
      <c r="P29" s="818"/>
      <c r="Q29" s="819">
        <v>249</v>
      </c>
      <c r="R29" s="820"/>
      <c r="S29" s="820"/>
      <c r="T29" s="820"/>
      <c r="U29" s="820"/>
      <c r="V29" s="820">
        <v>232</v>
      </c>
      <c r="W29" s="820"/>
      <c r="X29" s="820"/>
      <c r="Y29" s="820"/>
      <c r="Z29" s="820"/>
      <c r="AA29" s="820">
        <v>17</v>
      </c>
      <c r="AB29" s="820"/>
      <c r="AC29" s="820"/>
      <c r="AD29" s="820"/>
      <c r="AE29" s="821"/>
      <c r="AF29" s="822">
        <v>17</v>
      </c>
      <c r="AG29" s="823"/>
      <c r="AH29" s="823"/>
      <c r="AI29" s="823"/>
      <c r="AJ29" s="824"/>
      <c r="AK29" s="870">
        <v>114</v>
      </c>
      <c r="AL29" s="866"/>
      <c r="AM29" s="866"/>
      <c r="AN29" s="866"/>
      <c r="AO29" s="866"/>
      <c r="AP29" s="866">
        <v>16</v>
      </c>
      <c r="AQ29" s="866"/>
      <c r="AR29" s="866"/>
      <c r="AS29" s="866"/>
      <c r="AT29" s="866"/>
      <c r="AU29" s="866">
        <v>14</v>
      </c>
      <c r="AV29" s="866"/>
      <c r="AW29" s="866"/>
      <c r="AX29" s="866"/>
      <c r="AY29" s="866"/>
      <c r="AZ29" s="867" t="s">
        <v>508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405</v>
      </c>
      <c r="C30" s="817"/>
      <c r="D30" s="817"/>
      <c r="E30" s="817"/>
      <c r="F30" s="817"/>
      <c r="G30" s="817"/>
      <c r="H30" s="817"/>
      <c r="I30" s="817"/>
      <c r="J30" s="817"/>
      <c r="K30" s="817"/>
      <c r="L30" s="817"/>
      <c r="M30" s="817"/>
      <c r="N30" s="817"/>
      <c r="O30" s="817"/>
      <c r="P30" s="818"/>
      <c r="Q30" s="819">
        <v>583</v>
      </c>
      <c r="R30" s="820"/>
      <c r="S30" s="820"/>
      <c r="T30" s="820"/>
      <c r="U30" s="820"/>
      <c r="V30" s="820">
        <v>537</v>
      </c>
      <c r="W30" s="820"/>
      <c r="X30" s="820"/>
      <c r="Y30" s="820"/>
      <c r="Z30" s="820"/>
      <c r="AA30" s="820">
        <v>46</v>
      </c>
      <c r="AB30" s="820"/>
      <c r="AC30" s="820"/>
      <c r="AD30" s="820"/>
      <c r="AE30" s="821"/>
      <c r="AF30" s="822">
        <v>46</v>
      </c>
      <c r="AG30" s="823"/>
      <c r="AH30" s="823"/>
      <c r="AI30" s="823"/>
      <c r="AJ30" s="824"/>
      <c r="AK30" s="870">
        <v>131</v>
      </c>
      <c r="AL30" s="866"/>
      <c r="AM30" s="866"/>
      <c r="AN30" s="866"/>
      <c r="AO30" s="866"/>
      <c r="AP30" s="866" t="s">
        <v>508</v>
      </c>
      <c r="AQ30" s="866"/>
      <c r="AR30" s="866"/>
      <c r="AS30" s="866"/>
      <c r="AT30" s="866"/>
      <c r="AU30" s="866" t="s">
        <v>508</v>
      </c>
      <c r="AV30" s="866"/>
      <c r="AW30" s="866"/>
      <c r="AX30" s="866"/>
      <c r="AY30" s="866"/>
      <c r="AZ30" s="867" t="s">
        <v>508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406</v>
      </c>
      <c r="C31" s="817"/>
      <c r="D31" s="817"/>
      <c r="E31" s="817"/>
      <c r="F31" s="817"/>
      <c r="G31" s="817"/>
      <c r="H31" s="817"/>
      <c r="I31" s="817"/>
      <c r="J31" s="817"/>
      <c r="K31" s="817"/>
      <c r="L31" s="817"/>
      <c r="M31" s="817"/>
      <c r="N31" s="817"/>
      <c r="O31" s="817"/>
      <c r="P31" s="818"/>
      <c r="Q31" s="819">
        <v>66</v>
      </c>
      <c r="R31" s="820"/>
      <c r="S31" s="820"/>
      <c r="T31" s="820"/>
      <c r="U31" s="820"/>
      <c r="V31" s="820">
        <v>66</v>
      </c>
      <c r="W31" s="820"/>
      <c r="X31" s="820"/>
      <c r="Y31" s="820"/>
      <c r="Z31" s="820"/>
      <c r="AA31" s="820">
        <v>0</v>
      </c>
      <c r="AB31" s="820"/>
      <c r="AC31" s="820"/>
      <c r="AD31" s="820"/>
      <c r="AE31" s="821"/>
      <c r="AF31" s="822">
        <v>0</v>
      </c>
      <c r="AG31" s="823"/>
      <c r="AH31" s="823"/>
      <c r="AI31" s="823"/>
      <c r="AJ31" s="824"/>
      <c r="AK31" s="870">
        <v>26</v>
      </c>
      <c r="AL31" s="866"/>
      <c r="AM31" s="866"/>
      <c r="AN31" s="866"/>
      <c r="AO31" s="866"/>
      <c r="AP31" s="866" t="s">
        <v>508</v>
      </c>
      <c r="AQ31" s="866"/>
      <c r="AR31" s="866"/>
      <c r="AS31" s="866"/>
      <c r="AT31" s="866"/>
      <c r="AU31" s="866" t="s">
        <v>508</v>
      </c>
      <c r="AV31" s="866"/>
      <c r="AW31" s="866"/>
      <c r="AX31" s="866"/>
      <c r="AY31" s="866"/>
      <c r="AZ31" s="867" t="s">
        <v>508</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407</v>
      </c>
      <c r="C32" s="817"/>
      <c r="D32" s="817"/>
      <c r="E32" s="817"/>
      <c r="F32" s="817"/>
      <c r="G32" s="817"/>
      <c r="H32" s="817"/>
      <c r="I32" s="817"/>
      <c r="J32" s="817"/>
      <c r="K32" s="817"/>
      <c r="L32" s="817"/>
      <c r="M32" s="817"/>
      <c r="N32" s="817"/>
      <c r="O32" s="817"/>
      <c r="P32" s="818"/>
      <c r="Q32" s="819">
        <v>151</v>
      </c>
      <c r="R32" s="820"/>
      <c r="S32" s="820"/>
      <c r="T32" s="820"/>
      <c r="U32" s="820"/>
      <c r="V32" s="820">
        <v>150</v>
      </c>
      <c r="W32" s="820"/>
      <c r="X32" s="820"/>
      <c r="Y32" s="820"/>
      <c r="Z32" s="820"/>
      <c r="AA32" s="820">
        <v>1</v>
      </c>
      <c r="AB32" s="820"/>
      <c r="AC32" s="820"/>
      <c r="AD32" s="820"/>
      <c r="AE32" s="821"/>
      <c r="AF32" s="822">
        <v>1</v>
      </c>
      <c r="AG32" s="823"/>
      <c r="AH32" s="823"/>
      <c r="AI32" s="823"/>
      <c r="AJ32" s="824"/>
      <c r="AK32" s="870">
        <v>140</v>
      </c>
      <c r="AL32" s="866"/>
      <c r="AM32" s="866"/>
      <c r="AN32" s="866"/>
      <c r="AO32" s="866"/>
      <c r="AP32" s="866">
        <v>30</v>
      </c>
      <c r="AQ32" s="866"/>
      <c r="AR32" s="866"/>
      <c r="AS32" s="866"/>
      <c r="AT32" s="866"/>
      <c r="AU32" s="866">
        <v>29</v>
      </c>
      <c r="AV32" s="866"/>
      <c r="AW32" s="866"/>
      <c r="AX32" s="866"/>
      <c r="AY32" s="866"/>
      <c r="AZ32" s="867" t="s">
        <v>508</v>
      </c>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t="s">
        <v>408</v>
      </c>
      <c r="C33" s="817"/>
      <c r="D33" s="817"/>
      <c r="E33" s="817"/>
      <c r="F33" s="817"/>
      <c r="G33" s="817"/>
      <c r="H33" s="817"/>
      <c r="I33" s="817"/>
      <c r="J33" s="817"/>
      <c r="K33" s="817"/>
      <c r="L33" s="817"/>
      <c r="M33" s="817"/>
      <c r="N33" s="817"/>
      <c r="O33" s="817"/>
      <c r="P33" s="818"/>
      <c r="Q33" s="819">
        <v>149</v>
      </c>
      <c r="R33" s="820"/>
      <c r="S33" s="820"/>
      <c r="T33" s="820"/>
      <c r="U33" s="820"/>
      <c r="V33" s="820">
        <v>147</v>
      </c>
      <c r="W33" s="820"/>
      <c r="X33" s="820"/>
      <c r="Y33" s="820"/>
      <c r="Z33" s="820"/>
      <c r="AA33" s="820">
        <v>2</v>
      </c>
      <c r="AB33" s="820"/>
      <c r="AC33" s="820"/>
      <c r="AD33" s="820"/>
      <c r="AE33" s="821"/>
      <c r="AF33" s="822">
        <v>2</v>
      </c>
      <c r="AG33" s="823"/>
      <c r="AH33" s="823"/>
      <c r="AI33" s="823"/>
      <c r="AJ33" s="824"/>
      <c r="AK33" s="870">
        <v>86</v>
      </c>
      <c r="AL33" s="866"/>
      <c r="AM33" s="866"/>
      <c r="AN33" s="866"/>
      <c r="AO33" s="866"/>
      <c r="AP33" s="866">
        <v>909</v>
      </c>
      <c r="AQ33" s="866"/>
      <c r="AR33" s="866"/>
      <c r="AS33" s="866"/>
      <c r="AT33" s="866"/>
      <c r="AU33" s="866">
        <v>642</v>
      </c>
      <c r="AV33" s="866"/>
      <c r="AW33" s="866"/>
      <c r="AX33" s="866"/>
      <c r="AY33" s="866"/>
      <c r="AZ33" s="867" t="s">
        <v>508</v>
      </c>
      <c r="BA33" s="867"/>
      <c r="BB33" s="867"/>
      <c r="BC33" s="867"/>
      <c r="BD33" s="867"/>
      <c r="BE33" s="868" t="s">
        <v>409</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t="s">
        <v>410</v>
      </c>
      <c r="C34" s="817"/>
      <c r="D34" s="817"/>
      <c r="E34" s="817"/>
      <c r="F34" s="817"/>
      <c r="G34" s="817"/>
      <c r="H34" s="817"/>
      <c r="I34" s="817"/>
      <c r="J34" s="817"/>
      <c r="K34" s="817"/>
      <c r="L34" s="817"/>
      <c r="M34" s="817"/>
      <c r="N34" s="817"/>
      <c r="O34" s="817"/>
      <c r="P34" s="818"/>
      <c r="Q34" s="819">
        <v>310</v>
      </c>
      <c r="R34" s="820"/>
      <c r="S34" s="820"/>
      <c r="T34" s="820"/>
      <c r="U34" s="820"/>
      <c r="V34" s="820">
        <v>305</v>
      </c>
      <c r="W34" s="820"/>
      <c r="X34" s="820"/>
      <c r="Y34" s="820"/>
      <c r="Z34" s="820"/>
      <c r="AA34" s="820">
        <v>5</v>
      </c>
      <c r="AB34" s="820"/>
      <c r="AC34" s="820"/>
      <c r="AD34" s="820"/>
      <c r="AE34" s="821"/>
      <c r="AF34" s="822">
        <v>5</v>
      </c>
      <c r="AG34" s="823"/>
      <c r="AH34" s="823"/>
      <c r="AI34" s="823"/>
      <c r="AJ34" s="824"/>
      <c r="AK34" s="870">
        <v>74</v>
      </c>
      <c r="AL34" s="866"/>
      <c r="AM34" s="866"/>
      <c r="AN34" s="866"/>
      <c r="AO34" s="866"/>
      <c r="AP34" s="866">
        <v>276</v>
      </c>
      <c r="AQ34" s="866"/>
      <c r="AR34" s="866"/>
      <c r="AS34" s="866"/>
      <c r="AT34" s="866"/>
      <c r="AU34" s="866">
        <v>227</v>
      </c>
      <c r="AV34" s="866"/>
      <c r="AW34" s="866"/>
      <c r="AX34" s="866"/>
      <c r="AY34" s="866"/>
      <c r="AZ34" s="867" t="s">
        <v>508</v>
      </c>
      <c r="BA34" s="867"/>
      <c r="BB34" s="867"/>
      <c r="BC34" s="867"/>
      <c r="BD34" s="867"/>
      <c r="BE34" s="868" t="s">
        <v>409</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1" t="s">
        <v>411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391</v>
      </c>
      <c r="B63" s="825" t="s">
        <v>412</v>
      </c>
      <c r="C63" s="826"/>
      <c r="D63" s="826"/>
      <c r="E63" s="826"/>
      <c r="F63" s="826"/>
      <c r="G63" s="826"/>
      <c r="H63" s="826"/>
      <c r="I63" s="826"/>
      <c r="J63" s="826"/>
      <c r="K63" s="826"/>
      <c r="L63" s="826"/>
      <c r="M63" s="826"/>
      <c r="N63" s="826"/>
      <c r="O63" s="826"/>
      <c r="P63" s="827"/>
      <c r="Q63" s="876"/>
      <c r="R63" s="834"/>
      <c r="S63" s="834"/>
      <c r="T63" s="834"/>
      <c r="U63" s="834"/>
      <c r="V63" s="834"/>
      <c r="W63" s="834"/>
      <c r="X63" s="834"/>
      <c r="Y63" s="834"/>
      <c r="Z63" s="834"/>
      <c r="AA63" s="834"/>
      <c r="AB63" s="834"/>
      <c r="AC63" s="834"/>
      <c r="AD63" s="834"/>
      <c r="AE63" s="877"/>
      <c r="AF63" s="878">
        <f>IF(SUM(AF28:AJ62)=0,"-",SUM(AF28:AJ62))</f>
        <v>73</v>
      </c>
      <c r="AG63" s="879"/>
      <c r="AH63" s="879"/>
      <c r="AI63" s="879"/>
      <c r="AJ63" s="880"/>
      <c r="AK63" s="833"/>
      <c r="AL63" s="834"/>
      <c r="AM63" s="834"/>
      <c r="AN63" s="834"/>
      <c r="AO63" s="834"/>
      <c r="AP63" s="829">
        <f>IF(SUM(AP28:AT62)=0,"-",SUM(AP28:AT62))</f>
        <v>1231</v>
      </c>
      <c r="AQ63" s="829"/>
      <c r="AR63" s="829"/>
      <c r="AS63" s="829"/>
      <c r="AT63" s="829"/>
      <c r="AU63" s="829">
        <f>IF(SUM(AU28:AY62)=0,"-",SUM(AU28:AY62))</f>
        <v>912</v>
      </c>
      <c r="AV63" s="829"/>
      <c r="AW63" s="829"/>
      <c r="AX63" s="829"/>
      <c r="AY63" s="829"/>
      <c r="AZ63" s="882"/>
      <c r="BA63" s="882"/>
      <c r="BB63" s="882"/>
      <c r="BC63" s="882"/>
      <c r="BD63" s="882"/>
      <c r="BE63" s="883"/>
      <c r="BF63" s="883"/>
      <c r="BG63" s="883"/>
      <c r="BH63" s="883"/>
      <c r="BI63" s="884"/>
      <c r="BJ63" s="885" t="s">
        <v>130</v>
      </c>
      <c r="BK63" s="886"/>
      <c r="BL63" s="886"/>
      <c r="BM63" s="886"/>
      <c r="BN63" s="887"/>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414</v>
      </c>
      <c r="B66" s="764"/>
      <c r="C66" s="764"/>
      <c r="D66" s="764"/>
      <c r="E66" s="764"/>
      <c r="F66" s="764"/>
      <c r="G66" s="764"/>
      <c r="H66" s="764"/>
      <c r="I66" s="764"/>
      <c r="J66" s="764"/>
      <c r="K66" s="764"/>
      <c r="L66" s="764"/>
      <c r="M66" s="764"/>
      <c r="N66" s="764"/>
      <c r="O66" s="764"/>
      <c r="P66" s="765"/>
      <c r="Q66" s="769" t="s">
        <v>395</v>
      </c>
      <c r="R66" s="770"/>
      <c r="S66" s="770"/>
      <c r="T66" s="770"/>
      <c r="U66" s="771"/>
      <c r="V66" s="769" t="s">
        <v>415</v>
      </c>
      <c r="W66" s="770"/>
      <c r="X66" s="770"/>
      <c r="Y66" s="770"/>
      <c r="Z66" s="771"/>
      <c r="AA66" s="769" t="s">
        <v>397</v>
      </c>
      <c r="AB66" s="770"/>
      <c r="AC66" s="770"/>
      <c r="AD66" s="770"/>
      <c r="AE66" s="771"/>
      <c r="AF66" s="888" t="s">
        <v>416</v>
      </c>
      <c r="AG66" s="851"/>
      <c r="AH66" s="851"/>
      <c r="AI66" s="851"/>
      <c r="AJ66" s="889"/>
      <c r="AK66" s="769" t="s">
        <v>399</v>
      </c>
      <c r="AL66" s="764"/>
      <c r="AM66" s="764"/>
      <c r="AN66" s="764"/>
      <c r="AO66" s="765"/>
      <c r="AP66" s="769" t="s">
        <v>417</v>
      </c>
      <c r="AQ66" s="770"/>
      <c r="AR66" s="770"/>
      <c r="AS66" s="770"/>
      <c r="AT66" s="771"/>
      <c r="AU66" s="769" t="s">
        <v>418</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0"/>
      <c r="AG67" s="854"/>
      <c r="AH67" s="854"/>
      <c r="AI67" s="854"/>
      <c r="AJ67" s="891"/>
      <c r="AK67" s="892"/>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30"/>
    </row>
    <row r="68" spans="1:131" ht="26.25" customHeight="1" thickTop="1">
      <c r="A68" s="236">
        <v>1</v>
      </c>
      <c r="B68" s="903" t="s">
        <v>575</v>
      </c>
      <c r="C68" s="904"/>
      <c r="D68" s="904"/>
      <c r="E68" s="904"/>
      <c r="F68" s="904"/>
      <c r="G68" s="904"/>
      <c r="H68" s="904"/>
      <c r="I68" s="904"/>
      <c r="J68" s="904"/>
      <c r="K68" s="904"/>
      <c r="L68" s="904"/>
      <c r="M68" s="904"/>
      <c r="N68" s="904"/>
      <c r="O68" s="904"/>
      <c r="P68" s="905"/>
      <c r="Q68" s="906">
        <v>1003</v>
      </c>
      <c r="R68" s="900"/>
      <c r="S68" s="900"/>
      <c r="T68" s="900"/>
      <c r="U68" s="900"/>
      <c r="V68" s="900">
        <v>999</v>
      </c>
      <c r="W68" s="900"/>
      <c r="X68" s="900"/>
      <c r="Y68" s="900"/>
      <c r="Z68" s="900"/>
      <c r="AA68" s="900">
        <v>4</v>
      </c>
      <c r="AB68" s="900"/>
      <c r="AC68" s="900"/>
      <c r="AD68" s="900"/>
      <c r="AE68" s="900"/>
      <c r="AF68" s="900">
        <v>4</v>
      </c>
      <c r="AG68" s="900"/>
      <c r="AH68" s="900"/>
      <c r="AI68" s="900"/>
      <c r="AJ68" s="900"/>
      <c r="AK68" s="900" t="s">
        <v>508</v>
      </c>
      <c r="AL68" s="900"/>
      <c r="AM68" s="900"/>
      <c r="AN68" s="900"/>
      <c r="AO68" s="900"/>
      <c r="AP68" s="900">
        <v>1</v>
      </c>
      <c r="AQ68" s="900"/>
      <c r="AR68" s="900"/>
      <c r="AS68" s="900"/>
      <c r="AT68" s="900"/>
      <c r="AU68" s="900" t="s">
        <v>508</v>
      </c>
      <c r="AV68" s="900"/>
      <c r="AW68" s="900"/>
      <c r="AX68" s="900"/>
      <c r="AY68" s="900"/>
      <c r="AZ68" s="901"/>
      <c r="BA68" s="901"/>
      <c r="BB68" s="901"/>
      <c r="BC68" s="901"/>
      <c r="BD68" s="902"/>
      <c r="BE68" s="241"/>
      <c r="BF68" s="241"/>
      <c r="BG68" s="241"/>
      <c r="BH68" s="241"/>
      <c r="BI68" s="241"/>
      <c r="BJ68" s="241"/>
      <c r="BK68" s="241"/>
      <c r="BL68" s="241"/>
      <c r="BM68" s="241"/>
      <c r="BN68" s="241"/>
      <c r="BO68" s="241"/>
      <c r="BP68" s="241"/>
      <c r="BQ68" s="238">
        <v>62</v>
      </c>
      <c r="BR68" s="243"/>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30"/>
    </row>
    <row r="69" spans="1:131" ht="26.25" customHeight="1">
      <c r="A69" s="238">
        <v>2</v>
      </c>
      <c r="B69" s="907" t="s">
        <v>576</v>
      </c>
      <c r="C69" s="908"/>
      <c r="D69" s="908"/>
      <c r="E69" s="908"/>
      <c r="F69" s="908"/>
      <c r="G69" s="908"/>
      <c r="H69" s="908"/>
      <c r="I69" s="908"/>
      <c r="J69" s="908"/>
      <c r="K69" s="908"/>
      <c r="L69" s="908"/>
      <c r="M69" s="908"/>
      <c r="N69" s="908"/>
      <c r="O69" s="908"/>
      <c r="P69" s="909"/>
      <c r="Q69" s="910">
        <v>34</v>
      </c>
      <c r="R69" s="866"/>
      <c r="S69" s="866"/>
      <c r="T69" s="866"/>
      <c r="U69" s="866"/>
      <c r="V69" s="866">
        <v>32</v>
      </c>
      <c r="W69" s="866"/>
      <c r="X69" s="866"/>
      <c r="Y69" s="866"/>
      <c r="Z69" s="866"/>
      <c r="AA69" s="866">
        <v>2</v>
      </c>
      <c r="AB69" s="866"/>
      <c r="AC69" s="866"/>
      <c r="AD69" s="866"/>
      <c r="AE69" s="866"/>
      <c r="AF69" s="866">
        <v>2</v>
      </c>
      <c r="AG69" s="866"/>
      <c r="AH69" s="866"/>
      <c r="AI69" s="866"/>
      <c r="AJ69" s="866"/>
      <c r="AK69" s="866">
        <v>3</v>
      </c>
      <c r="AL69" s="866"/>
      <c r="AM69" s="866"/>
      <c r="AN69" s="866"/>
      <c r="AO69" s="866"/>
      <c r="AP69" s="866" t="s">
        <v>508</v>
      </c>
      <c r="AQ69" s="866"/>
      <c r="AR69" s="866"/>
      <c r="AS69" s="866"/>
      <c r="AT69" s="866"/>
      <c r="AU69" s="866" t="s">
        <v>508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30"/>
    </row>
    <row r="70" spans="1:131" ht="26.25" customHeight="1">
      <c r="A70" s="238">
        <v>3</v>
      </c>
      <c r="B70" s="907"/>
      <c r="C70" s="908"/>
      <c r="D70" s="908"/>
      <c r="E70" s="908"/>
      <c r="F70" s="908"/>
      <c r="G70" s="908"/>
      <c r="H70" s="908"/>
      <c r="I70" s="908"/>
      <c r="J70" s="908"/>
      <c r="K70" s="908"/>
      <c r="L70" s="908"/>
      <c r="M70" s="908"/>
      <c r="N70" s="908"/>
      <c r="O70" s="908"/>
      <c r="P70" s="909"/>
      <c r="Q70" s="910"/>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30"/>
    </row>
    <row r="71" spans="1:131" ht="26.25" customHeight="1">
      <c r="A71" s="238">
        <v>4</v>
      </c>
      <c r="B71" s="907"/>
      <c r="C71" s="908"/>
      <c r="D71" s="908"/>
      <c r="E71" s="908"/>
      <c r="F71" s="908"/>
      <c r="G71" s="908"/>
      <c r="H71" s="908"/>
      <c r="I71" s="908"/>
      <c r="J71" s="908"/>
      <c r="K71" s="908"/>
      <c r="L71" s="908"/>
      <c r="M71" s="908"/>
      <c r="N71" s="908"/>
      <c r="O71" s="908"/>
      <c r="P71" s="909"/>
      <c r="Q71" s="910"/>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30"/>
    </row>
    <row r="72" spans="1:131" ht="26.25" customHeight="1">
      <c r="A72" s="238">
        <v>5</v>
      </c>
      <c r="B72" s="907"/>
      <c r="C72" s="908"/>
      <c r="D72" s="908"/>
      <c r="E72" s="908"/>
      <c r="F72" s="908"/>
      <c r="G72" s="908"/>
      <c r="H72" s="908"/>
      <c r="I72" s="908"/>
      <c r="J72" s="908"/>
      <c r="K72" s="908"/>
      <c r="L72" s="908"/>
      <c r="M72" s="908"/>
      <c r="N72" s="908"/>
      <c r="O72" s="908"/>
      <c r="P72" s="909"/>
      <c r="Q72" s="910"/>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30"/>
    </row>
    <row r="73" spans="1:131" ht="26.25" customHeight="1">
      <c r="A73" s="238">
        <v>6</v>
      </c>
      <c r="B73" s="907"/>
      <c r="C73" s="908"/>
      <c r="D73" s="908"/>
      <c r="E73" s="908"/>
      <c r="F73" s="908"/>
      <c r="G73" s="908"/>
      <c r="H73" s="908"/>
      <c r="I73" s="908"/>
      <c r="J73" s="908"/>
      <c r="K73" s="908"/>
      <c r="L73" s="908"/>
      <c r="M73" s="908"/>
      <c r="N73" s="908"/>
      <c r="O73" s="908"/>
      <c r="P73" s="909"/>
      <c r="Q73" s="910"/>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30"/>
    </row>
    <row r="74" spans="1:131" ht="26.25" customHeight="1">
      <c r="A74" s="238">
        <v>7</v>
      </c>
      <c r="B74" s="907"/>
      <c r="C74" s="908"/>
      <c r="D74" s="908"/>
      <c r="E74" s="908"/>
      <c r="F74" s="908"/>
      <c r="G74" s="908"/>
      <c r="H74" s="908"/>
      <c r="I74" s="908"/>
      <c r="J74" s="908"/>
      <c r="K74" s="908"/>
      <c r="L74" s="908"/>
      <c r="M74" s="908"/>
      <c r="N74" s="908"/>
      <c r="O74" s="908"/>
      <c r="P74" s="909"/>
      <c r="Q74" s="910"/>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30"/>
    </row>
    <row r="75" spans="1:131" ht="26.25" customHeight="1">
      <c r="A75" s="238">
        <v>8</v>
      </c>
      <c r="B75" s="907"/>
      <c r="C75" s="908"/>
      <c r="D75" s="908"/>
      <c r="E75" s="908"/>
      <c r="F75" s="908"/>
      <c r="G75" s="908"/>
      <c r="H75" s="908"/>
      <c r="I75" s="908"/>
      <c r="J75" s="908"/>
      <c r="K75" s="908"/>
      <c r="L75" s="908"/>
      <c r="M75" s="908"/>
      <c r="N75" s="908"/>
      <c r="O75" s="908"/>
      <c r="P75" s="909"/>
      <c r="Q75" s="911"/>
      <c r="R75" s="912"/>
      <c r="S75" s="912"/>
      <c r="T75" s="912"/>
      <c r="U75" s="870"/>
      <c r="V75" s="913"/>
      <c r="W75" s="912"/>
      <c r="X75" s="912"/>
      <c r="Y75" s="912"/>
      <c r="Z75" s="870"/>
      <c r="AA75" s="913"/>
      <c r="AB75" s="912"/>
      <c r="AC75" s="912"/>
      <c r="AD75" s="912"/>
      <c r="AE75" s="870"/>
      <c r="AF75" s="913"/>
      <c r="AG75" s="912"/>
      <c r="AH75" s="912"/>
      <c r="AI75" s="912"/>
      <c r="AJ75" s="870"/>
      <c r="AK75" s="913"/>
      <c r="AL75" s="912"/>
      <c r="AM75" s="912"/>
      <c r="AN75" s="912"/>
      <c r="AO75" s="870"/>
      <c r="AP75" s="913"/>
      <c r="AQ75" s="912"/>
      <c r="AR75" s="912"/>
      <c r="AS75" s="912"/>
      <c r="AT75" s="870"/>
      <c r="AU75" s="913"/>
      <c r="AV75" s="912"/>
      <c r="AW75" s="912"/>
      <c r="AX75" s="912"/>
      <c r="AY75" s="870"/>
      <c r="AZ75" s="868"/>
      <c r="BA75" s="868"/>
      <c r="BB75" s="868"/>
      <c r="BC75" s="868"/>
      <c r="BD75" s="869"/>
      <c r="BE75" s="241"/>
      <c r="BF75" s="241"/>
      <c r="BG75" s="241"/>
      <c r="BH75" s="241"/>
      <c r="BI75" s="241"/>
      <c r="BJ75" s="241"/>
      <c r="BK75" s="241"/>
      <c r="BL75" s="241"/>
      <c r="BM75" s="241"/>
      <c r="BN75" s="241"/>
      <c r="BO75" s="241"/>
      <c r="BP75" s="241"/>
      <c r="BQ75" s="238">
        <v>69</v>
      </c>
      <c r="BR75" s="243"/>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30"/>
    </row>
    <row r="76" spans="1:131" ht="26.25" customHeight="1">
      <c r="A76" s="238">
        <v>9</v>
      </c>
      <c r="B76" s="907"/>
      <c r="C76" s="908"/>
      <c r="D76" s="908"/>
      <c r="E76" s="908"/>
      <c r="F76" s="908"/>
      <c r="G76" s="908"/>
      <c r="H76" s="908"/>
      <c r="I76" s="908"/>
      <c r="J76" s="908"/>
      <c r="K76" s="908"/>
      <c r="L76" s="908"/>
      <c r="M76" s="908"/>
      <c r="N76" s="908"/>
      <c r="O76" s="908"/>
      <c r="P76" s="909"/>
      <c r="Q76" s="911"/>
      <c r="R76" s="912"/>
      <c r="S76" s="912"/>
      <c r="T76" s="912"/>
      <c r="U76" s="870"/>
      <c r="V76" s="913"/>
      <c r="W76" s="912"/>
      <c r="X76" s="912"/>
      <c r="Y76" s="912"/>
      <c r="Z76" s="870"/>
      <c r="AA76" s="913"/>
      <c r="AB76" s="912"/>
      <c r="AC76" s="912"/>
      <c r="AD76" s="912"/>
      <c r="AE76" s="870"/>
      <c r="AF76" s="913"/>
      <c r="AG76" s="912"/>
      <c r="AH76" s="912"/>
      <c r="AI76" s="912"/>
      <c r="AJ76" s="870"/>
      <c r="AK76" s="913"/>
      <c r="AL76" s="912"/>
      <c r="AM76" s="912"/>
      <c r="AN76" s="912"/>
      <c r="AO76" s="870"/>
      <c r="AP76" s="913"/>
      <c r="AQ76" s="912"/>
      <c r="AR76" s="912"/>
      <c r="AS76" s="912"/>
      <c r="AT76" s="870"/>
      <c r="AU76" s="913"/>
      <c r="AV76" s="912"/>
      <c r="AW76" s="912"/>
      <c r="AX76" s="912"/>
      <c r="AY76" s="870"/>
      <c r="AZ76" s="868"/>
      <c r="BA76" s="868"/>
      <c r="BB76" s="868"/>
      <c r="BC76" s="868"/>
      <c r="BD76" s="869"/>
      <c r="BE76" s="241"/>
      <c r="BF76" s="241"/>
      <c r="BG76" s="241"/>
      <c r="BH76" s="241"/>
      <c r="BI76" s="241"/>
      <c r="BJ76" s="241"/>
      <c r="BK76" s="241"/>
      <c r="BL76" s="241"/>
      <c r="BM76" s="241"/>
      <c r="BN76" s="241"/>
      <c r="BO76" s="241"/>
      <c r="BP76" s="241"/>
      <c r="BQ76" s="238">
        <v>70</v>
      </c>
      <c r="BR76" s="243"/>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30"/>
    </row>
    <row r="77" spans="1:131" ht="26.25" customHeight="1">
      <c r="A77" s="238">
        <v>10</v>
      </c>
      <c r="B77" s="907"/>
      <c r="C77" s="908"/>
      <c r="D77" s="908"/>
      <c r="E77" s="908"/>
      <c r="F77" s="908"/>
      <c r="G77" s="908"/>
      <c r="H77" s="908"/>
      <c r="I77" s="908"/>
      <c r="J77" s="908"/>
      <c r="K77" s="908"/>
      <c r="L77" s="908"/>
      <c r="M77" s="908"/>
      <c r="N77" s="908"/>
      <c r="O77" s="908"/>
      <c r="P77" s="909"/>
      <c r="Q77" s="911"/>
      <c r="R77" s="912"/>
      <c r="S77" s="912"/>
      <c r="T77" s="912"/>
      <c r="U77" s="870"/>
      <c r="V77" s="913"/>
      <c r="W77" s="912"/>
      <c r="X77" s="912"/>
      <c r="Y77" s="912"/>
      <c r="Z77" s="870"/>
      <c r="AA77" s="913"/>
      <c r="AB77" s="912"/>
      <c r="AC77" s="912"/>
      <c r="AD77" s="912"/>
      <c r="AE77" s="870"/>
      <c r="AF77" s="913"/>
      <c r="AG77" s="912"/>
      <c r="AH77" s="912"/>
      <c r="AI77" s="912"/>
      <c r="AJ77" s="870"/>
      <c r="AK77" s="913"/>
      <c r="AL77" s="912"/>
      <c r="AM77" s="912"/>
      <c r="AN77" s="912"/>
      <c r="AO77" s="870"/>
      <c r="AP77" s="913"/>
      <c r="AQ77" s="912"/>
      <c r="AR77" s="912"/>
      <c r="AS77" s="912"/>
      <c r="AT77" s="870"/>
      <c r="AU77" s="913"/>
      <c r="AV77" s="912"/>
      <c r="AW77" s="912"/>
      <c r="AX77" s="912"/>
      <c r="AY77" s="870"/>
      <c r="AZ77" s="868"/>
      <c r="BA77" s="868"/>
      <c r="BB77" s="868"/>
      <c r="BC77" s="868"/>
      <c r="BD77" s="869"/>
      <c r="BE77" s="241"/>
      <c r="BF77" s="241"/>
      <c r="BG77" s="241"/>
      <c r="BH77" s="241"/>
      <c r="BI77" s="241"/>
      <c r="BJ77" s="241"/>
      <c r="BK77" s="241"/>
      <c r="BL77" s="241"/>
      <c r="BM77" s="241"/>
      <c r="BN77" s="241"/>
      <c r="BO77" s="241"/>
      <c r="BP77" s="241"/>
      <c r="BQ77" s="238">
        <v>71</v>
      </c>
      <c r="BR77" s="243"/>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30"/>
    </row>
    <row r="78" spans="1:131" ht="26.25" customHeight="1">
      <c r="A78" s="238">
        <v>11</v>
      </c>
      <c r="B78" s="907"/>
      <c r="C78" s="908"/>
      <c r="D78" s="908"/>
      <c r="E78" s="908"/>
      <c r="F78" s="908"/>
      <c r="G78" s="908"/>
      <c r="H78" s="908"/>
      <c r="I78" s="908"/>
      <c r="J78" s="908"/>
      <c r="K78" s="908"/>
      <c r="L78" s="908"/>
      <c r="M78" s="908"/>
      <c r="N78" s="908"/>
      <c r="O78" s="908"/>
      <c r="P78" s="909"/>
      <c r="Q78" s="910"/>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30"/>
    </row>
    <row r="79" spans="1:131" ht="26.25" customHeight="1">
      <c r="A79" s="238">
        <v>12</v>
      </c>
      <c r="B79" s="907"/>
      <c r="C79" s="908"/>
      <c r="D79" s="908"/>
      <c r="E79" s="908"/>
      <c r="F79" s="908"/>
      <c r="G79" s="908"/>
      <c r="H79" s="908"/>
      <c r="I79" s="908"/>
      <c r="J79" s="908"/>
      <c r="K79" s="908"/>
      <c r="L79" s="908"/>
      <c r="M79" s="908"/>
      <c r="N79" s="908"/>
      <c r="O79" s="908"/>
      <c r="P79" s="909"/>
      <c r="Q79" s="910"/>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30"/>
    </row>
    <row r="80" spans="1:131" ht="26.25" customHeight="1">
      <c r="A80" s="238">
        <v>13</v>
      </c>
      <c r="B80" s="907"/>
      <c r="C80" s="908"/>
      <c r="D80" s="908"/>
      <c r="E80" s="908"/>
      <c r="F80" s="908"/>
      <c r="G80" s="908"/>
      <c r="H80" s="908"/>
      <c r="I80" s="908"/>
      <c r="J80" s="908"/>
      <c r="K80" s="908"/>
      <c r="L80" s="908"/>
      <c r="M80" s="908"/>
      <c r="N80" s="908"/>
      <c r="O80" s="908"/>
      <c r="P80" s="909"/>
      <c r="Q80" s="910"/>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30"/>
    </row>
    <row r="81" spans="1:131" ht="26.25" customHeight="1">
      <c r="A81" s="238">
        <v>14</v>
      </c>
      <c r="B81" s="907"/>
      <c r="C81" s="908"/>
      <c r="D81" s="908"/>
      <c r="E81" s="908"/>
      <c r="F81" s="908"/>
      <c r="G81" s="908"/>
      <c r="H81" s="908"/>
      <c r="I81" s="908"/>
      <c r="J81" s="908"/>
      <c r="K81" s="908"/>
      <c r="L81" s="908"/>
      <c r="M81" s="908"/>
      <c r="N81" s="908"/>
      <c r="O81" s="908"/>
      <c r="P81" s="909"/>
      <c r="Q81" s="910"/>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30"/>
    </row>
    <row r="82" spans="1:131" ht="26.25" customHeight="1">
      <c r="A82" s="238">
        <v>15</v>
      </c>
      <c r="B82" s="907"/>
      <c r="C82" s="908"/>
      <c r="D82" s="908"/>
      <c r="E82" s="908"/>
      <c r="F82" s="908"/>
      <c r="G82" s="908"/>
      <c r="H82" s="908"/>
      <c r="I82" s="908"/>
      <c r="J82" s="908"/>
      <c r="K82" s="908"/>
      <c r="L82" s="908"/>
      <c r="M82" s="908"/>
      <c r="N82" s="908"/>
      <c r="O82" s="908"/>
      <c r="P82" s="909"/>
      <c r="Q82" s="910"/>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30"/>
    </row>
    <row r="83" spans="1:131" ht="26.25" customHeight="1">
      <c r="A83" s="238">
        <v>16</v>
      </c>
      <c r="B83" s="907"/>
      <c r="C83" s="908"/>
      <c r="D83" s="908"/>
      <c r="E83" s="908"/>
      <c r="F83" s="908"/>
      <c r="G83" s="908"/>
      <c r="H83" s="908"/>
      <c r="I83" s="908"/>
      <c r="J83" s="908"/>
      <c r="K83" s="908"/>
      <c r="L83" s="908"/>
      <c r="M83" s="908"/>
      <c r="N83" s="908"/>
      <c r="O83" s="908"/>
      <c r="P83" s="909"/>
      <c r="Q83" s="910"/>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30"/>
    </row>
    <row r="84" spans="1:131" ht="26.25" customHeight="1">
      <c r="A84" s="238">
        <v>17</v>
      </c>
      <c r="B84" s="907"/>
      <c r="C84" s="908"/>
      <c r="D84" s="908"/>
      <c r="E84" s="908"/>
      <c r="F84" s="908"/>
      <c r="G84" s="908"/>
      <c r="H84" s="908"/>
      <c r="I84" s="908"/>
      <c r="J84" s="908"/>
      <c r="K84" s="908"/>
      <c r="L84" s="908"/>
      <c r="M84" s="908"/>
      <c r="N84" s="908"/>
      <c r="O84" s="908"/>
      <c r="P84" s="909"/>
      <c r="Q84" s="910"/>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30"/>
    </row>
    <row r="85" spans="1:131" ht="26.25" customHeight="1">
      <c r="A85" s="238">
        <v>18</v>
      </c>
      <c r="B85" s="907"/>
      <c r="C85" s="908"/>
      <c r="D85" s="908"/>
      <c r="E85" s="908"/>
      <c r="F85" s="908"/>
      <c r="G85" s="908"/>
      <c r="H85" s="908"/>
      <c r="I85" s="908"/>
      <c r="J85" s="908"/>
      <c r="K85" s="908"/>
      <c r="L85" s="908"/>
      <c r="M85" s="908"/>
      <c r="N85" s="908"/>
      <c r="O85" s="908"/>
      <c r="P85" s="909"/>
      <c r="Q85" s="910"/>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30"/>
    </row>
    <row r="86" spans="1:131" ht="26.25" customHeight="1">
      <c r="A86" s="238">
        <v>19</v>
      </c>
      <c r="B86" s="907"/>
      <c r="C86" s="908"/>
      <c r="D86" s="908"/>
      <c r="E86" s="908"/>
      <c r="F86" s="908"/>
      <c r="G86" s="908"/>
      <c r="H86" s="908"/>
      <c r="I86" s="908"/>
      <c r="J86" s="908"/>
      <c r="K86" s="908"/>
      <c r="L86" s="908"/>
      <c r="M86" s="908"/>
      <c r="N86" s="908"/>
      <c r="O86" s="908"/>
      <c r="P86" s="909"/>
      <c r="Q86" s="910"/>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30"/>
    </row>
    <row r="87" spans="1:131" ht="26.25" customHeight="1">
      <c r="A87" s="244">
        <v>20</v>
      </c>
      <c r="B87" s="914"/>
      <c r="C87" s="915"/>
      <c r="D87" s="915"/>
      <c r="E87" s="915"/>
      <c r="F87" s="915"/>
      <c r="G87" s="915"/>
      <c r="H87" s="915"/>
      <c r="I87" s="915"/>
      <c r="J87" s="915"/>
      <c r="K87" s="915"/>
      <c r="L87" s="915"/>
      <c r="M87" s="915"/>
      <c r="N87" s="915"/>
      <c r="O87" s="915"/>
      <c r="P87" s="916"/>
      <c r="Q87" s="917"/>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41"/>
      <c r="BF87" s="241"/>
      <c r="BG87" s="241"/>
      <c r="BH87" s="241"/>
      <c r="BI87" s="241"/>
      <c r="BJ87" s="241"/>
      <c r="BK87" s="241"/>
      <c r="BL87" s="241"/>
      <c r="BM87" s="241"/>
      <c r="BN87" s="241"/>
      <c r="BO87" s="241"/>
      <c r="BP87" s="241"/>
      <c r="BQ87" s="238">
        <v>81</v>
      </c>
      <c r="BR87" s="243"/>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30"/>
    </row>
    <row r="88" spans="1:131" ht="26.25" customHeight="1" thickBot="1">
      <c r="A88" s="240" t="s">
        <v>391</v>
      </c>
      <c r="B88" s="825" t="s">
        <v>419</v>
      </c>
      <c r="C88" s="826"/>
      <c r="D88" s="826"/>
      <c r="E88" s="826"/>
      <c r="F88" s="826"/>
      <c r="G88" s="826"/>
      <c r="H88" s="826"/>
      <c r="I88" s="826"/>
      <c r="J88" s="826"/>
      <c r="K88" s="826"/>
      <c r="L88" s="826"/>
      <c r="M88" s="826"/>
      <c r="N88" s="826"/>
      <c r="O88" s="826"/>
      <c r="P88" s="827"/>
      <c r="Q88" s="876"/>
      <c r="R88" s="834"/>
      <c r="S88" s="834"/>
      <c r="T88" s="834"/>
      <c r="U88" s="834"/>
      <c r="V88" s="834"/>
      <c r="W88" s="834"/>
      <c r="X88" s="834"/>
      <c r="Y88" s="834"/>
      <c r="Z88" s="834"/>
      <c r="AA88" s="834"/>
      <c r="AB88" s="834"/>
      <c r="AC88" s="834"/>
      <c r="AD88" s="834"/>
      <c r="AE88" s="834"/>
      <c r="AF88" s="829">
        <f>IF(SUM(AF68:AJ87)=0,"-",SUM(AF68:AJ87))</f>
        <v>6</v>
      </c>
      <c r="AG88" s="829"/>
      <c r="AH88" s="829"/>
      <c r="AI88" s="829"/>
      <c r="AJ88" s="829"/>
      <c r="AK88" s="834"/>
      <c r="AL88" s="834"/>
      <c r="AM88" s="834"/>
      <c r="AN88" s="834"/>
      <c r="AO88" s="834"/>
      <c r="AP88" s="829">
        <f>IF(SUM(AP68:AT87)=0,"-",SUM(AP68:AT87))</f>
        <v>1</v>
      </c>
      <c r="AQ88" s="829"/>
      <c r="AR88" s="829"/>
      <c r="AS88" s="829"/>
      <c r="AT88" s="829"/>
      <c r="AU88" s="829" t="str">
        <f>IF(SUM(AU68:AY87)=0,"-",SUM(AU68:AY87))</f>
        <v>-</v>
      </c>
      <c r="AV88" s="829"/>
      <c r="AW88" s="829"/>
      <c r="AX88" s="829"/>
      <c r="AY88" s="829"/>
      <c r="AZ88" s="883"/>
      <c r="BA88" s="883"/>
      <c r="BB88" s="883"/>
      <c r="BC88" s="883"/>
      <c r="BD88" s="884"/>
      <c r="BE88" s="241"/>
      <c r="BF88" s="241"/>
      <c r="BG88" s="241"/>
      <c r="BH88" s="241"/>
      <c r="BI88" s="241"/>
      <c r="BJ88" s="241"/>
      <c r="BK88" s="241"/>
      <c r="BL88" s="241"/>
      <c r="BM88" s="241"/>
      <c r="BN88" s="241"/>
      <c r="BO88" s="241"/>
      <c r="BP88" s="241"/>
      <c r="BQ88" s="238">
        <v>82</v>
      </c>
      <c r="BR88" s="243"/>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420</v>
      </c>
      <c r="BS102" s="826"/>
      <c r="BT102" s="826"/>
      <c r="BU102" s="826"/>
      <c r="BV102" s="826"/>
      <c r="BW102" s="826"/>
      <c r="BX102" s="826"/>
      <c r="BY102" s="826"/>
      <c r="BZ102" s="826"/>
      <c r="CA102" s="826"/>
      <c r="CB102" s="826"/>
      <c r="CC102" s="826"/>
      <c r="CD102" s="826"/>
      <c r="CE102" s="826"/>
      <c r="CF102" s="826"/>
      <c r="CG102" s="827"/>
      <c r="CH102" s="921"/>
      <c r="CI102" s="922"/>
      <c r="CJ102" s="922"/>
      <c r="CK102" s="922"/>
      <c r="CL102" s="923"/>
      <c r="CM102" s="921"/>
      <c r="CN102" s="922"/>
      <c r="CO102" s="922"/>
      <c r="CP102" s="922"/>
      <c r="CQ102" s="923"/>
      <c r="CR102" s="829">
        <f>IF(SUM(CR7:CV101)=0,"-",SUM(CR7:CV101))</f>
        <v>3</v>
      </c>
      <c r="CS102" s="829"/>
      <c r="CT102" s="829"/>
      <c r="CU102" s="829"/>
      <c r="CV102" s="829"/>
      <c r="CW102" s="924" t="str">
        <f t="shared" ref="CW102" si="4">IF(SUM(CW7:DA101)=0,"-",SUM(CW7:DA101))</f>
        <v>-</v>
      </c>
      <c r="CX102" s="879"/>
      <c r="CY102" s="879"/>
      <c r="CZ102" s="879"/>
      <c r="DA102" s="925"/>
      <c r="DB102" s="924" t="str">
        <f t="shared" ref="DB102" si="5">IF(SUM(DB7:DF101)=0,"-",SUM(DB7:DF101))</f>
        <v>-</v>
      </c>
      <c r="DC102" s="879"/>
      <c r="DD102" s="879"/>
      <c r="DE102" s="879"/>
      <c r="DF102" s="925"/>
      <c r="DG102" s="924" t="str">
        <f t="shared" ref="DG102" si="6">IF(SUM(DG7:DK101)=0,"-",SUM(DG7:DK101))</f>
        <v>-</v>
      </c>
      <c r="DH102" s="879"/>
      <c r="DI102" s="879"/>
      <c r="DJ102" s="879"/>
      <c r="DK102" s="925"/>
      <c r="DL102" s="924" t="str">
        <f t="shared" ref="DL102" si="7">IF(SUM(DL7:DP101)=0,"-",SUM(DL7:DP101))</f>
        <v>-</v>
      </c>
      <c r="DM102" s="879"/>
      <c r="DN102" s="879"/>
      <c r="DO102" s="879"/>
      <c r="DP102" s="925"/>
      <c r="DQ102" s="924" t="str">
        <f t="shared" ref="DQ102" si="8">IF(SUM(DQ7:DU101)=0,"-",SUM(DQ7:DU101))</f>
        <v>-</v>
      </c>
      <c r="DR102" s="879"/>
      <c r="DS102" s="879"/>
      <c r="DT102" s="879"/>
      <c r="DU102" s="925"/>
      <c r="DV102" s="825"/>
      <c r="DW102" s="826"/>
      <c r="DX102" s="826"/>
      <c r="DY102" s="826"/>
      <c r="DZ102" s="948"/>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9" t="s">
        <v>421</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0" t="s">
        <v>422</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1" t="s">
        <v>425</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426</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30" customFormat="1" ht="26.25" customHeight="1">
      <c r="A109" s="946" t="s">
        <v>427</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6" t="s">
        <v>428</v>
      </c>
      <c r="AB109" s="927"/>
      <c r="AC109" s="927"/>
      <c r="AD109" s="927"/>
      <c r="AE109" s="928"/>
      <c r="AF109" s="926" t="s">
        <v>429</v>
      </c>
      <c r="AG109" s="927"/>
      <c r="AH109" s="927"/>
      <c r="AI109" s="927"/>
      <c r="AJ109" s="928"/>
      <c r="AK109" s="926" t="s">
        <v>309</v>
      </c>
      <c r="AL109" s="927"/>
      <c r="AM109" s="927"/>
      <c r="AN109" s="927"/>
      <c r="AO109" s="928"/>
      <c r="AP109" s="926" t="s">
        <v>430</v>
      </c>
      <c r="AQ109" s="927"/>
      <c r="AR109" s="927"/>
      <c r="AS109" s="927"/>
      <c r="AT109" s="929"/>
      <c r="AU109" s="946" t="s">
        <v>427</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6" t="s">
        <v>428</v>
      </c>
      <c r="BR109" s="927"/>
      <c r="BS109" s="927"/>
      <c r="BT109" s="927"/>
      <c r="BU109" s="928"/>
      <c r="BV109" s="926" t="s">
        <v>429</v>
      </c>
      <c r="BW109" s="927"/>
      <c r="BX109" s="927"/>
      <c r="BY109" s="927"/>
      <c r="BZ109" s="928"/>
      <c r="CA109" s="926" t="s">
        <v>309</v>
      </c>
      <c r="CB109" s="927"/>
      <c r="CC109" s="927"/>
      <c r="CD109" s="927"/>
      <c r="CE109" s="928"/>
      <c r="CF109" s="947" t="s">
        <v>430</v>
      </c>
      <c r="CG109" s="947"/>
      <c r="CH109" s="947"/>
      <c r="CI109" s="947"/>
      <c r="CJ109" s="947"/>
      <c r="CK109" s="926" t="s">
        <v>431</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6" t="s">
        <v>428</v>
      </c>
      <c r="DH109" s="927"/>
      <c r="DI109" s="927"/>
      <c r="DJ109" s="927"/>
      <c r="DK109" s="928"/>
      <c r="DL109" s="926" t="s">
        <v>429</v>
      </c>
      <c r="DM109" s="927"/>
      <c r="DN109" s="927"/>
      <c r="DO109" s="927"/>
      <c r="DP109" s="928"/>
      <c r="DQ109" s="926" t="s">
        <v>309</v>
      </c>
      <c r="DR109" s="927"/>
      <c r="DS109" s="927"/>
      <c r="DT109" s="927"/>
      <c r="DU109" s="928"/>
      <c r="DV109" s="926" t="s">
        <v>430</v>
      </c>
      <c r="DW109" s="927"/>
      <c r="DX109" s="927"/>
      <c r="DY109" s="927"/>
      <c r="DZ109" s="929"/>
    </row>
    <row r="110" spans="1:131" s="230" customFormat="1" ht="26.25" customHeight="1">
      <c r="A110" s="930" t="s">
        <v>432</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2"/>
      <c r="AA110" s="933">
        <v>477702</v>
      </c>
      <c r="AB110" s="934"/>
      <c r="AC110" s="934"/>
      <c r="AD110" s="934"/>
      <c r="AE110" s="935"/>
      <c r="AF110" s="936">
        <v>485066</v>
      </c>
      <c r="AG110" s="934"/>
      <c r="AH110" s="934"/>
      <c r="AI110" s="934"/>
      <c r="AJ110" s="935"/>
      <c r="AK110" s="936">
        <v>528673</v>
      </c>
      <c r="AL110" s="934"/>
      <c r="AM110" s="934"/>
      <c r="AN110" s="934"/>
      <c r="AO110" s="935"/>
      <c r="AP110" s="937">
        <v>22.5</v>
      </c>
      <c r="AQ110" s="938"/>
      <c r="AR110" s="938"/>
      <c r="AS110" s="938"/>
      <c r="AT110" s="939"/>
      <c r="AU110" s="940" t="s">
        <v>74</v>
      </c>
      <c r="AV110" s="941"/>
      <c r="AW110" s="941"/>
      <c r="AX110" s="941"/>
      <c r="AY110" s="941"/>
      <c r="AZ110" s="963" t="s">
        <v>433</v>
      </c>
      <c r="BA110" s="931"/>
      <c r="BB110" s="931"/>
      <c r="BC110" s="931"/>
      <c r="BD110" s="931"/>
      <c r="BE110" s="931"/>
      <c r="BF110" s="931"/>
      <c r="BG110" s="931"/>
      <c r="BH110" s="931"/>
      <c r="BI110" s="931"/>
      <c r="BJ110" s="931"/>
      <c r="BK110" s="931"/>
      <c r="BL110" s="931"/>
      <c r="BM110" s="931"/>
      <c r="BN110" s="931"/>
      <c r="BO110" s="931"/>
      <c r="BP110" s="932"/>
      <c r="BQ110" s="964">
        <v>3685985</v>
      </c>
      <c r="BR110" s="965"/>
      <c r="BS110" s="965"/>
      <c r="BT110" s="965"/>
      <c r="BU110" s="965"/>
      <c r="BV110" s="965">
        <v>3615891</v>
      </c>
      <c r="BW110" s="965"/>
      <c r="BX110" s="965"/>
      <c r="BY110" s="965"/>
      <c r="BZ110" s="965"/>
      <c r="CA110" s="965">
        <v>3376368</v>
      </c>
      <c r="CB110" s="965"/>
      <c r="CC110" s="965"/>
      <c r="CD110" s="965"/>
      <c r="CE110" s="965"/>
      <c r="CF110" s="978">
        <v>143.69999999999999</v>
      </c>
      <c r="CG110" s="979"/>
      <c r="CH110" s="979"/>
      <c r="CI110" s="979"/>
      <c r="CJ110" s="979"/>
      <c r="CK110" s="980" t="s">
        <v>434</v>
      </c>
      <c r="CL110" s="981"/>
      <c r="CM110" s="963" t="s">
        <v>435</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64" t="s">
        <v>436</v>
      </c>
      <c r="DH110" s="965"/>
      <c r="DI110" s="965"/>
      <c r="DJ110" s="965"/>
      <c r="DK110" s="965"/>
      <c r="DL110" s="965" t="s">
        <v>436</v>
      </c>
      <c r="DM110" s="965"/>
      <c r="DN110" s="965"/>
      <c r="DO110" s="965"/>
      <c r="DP110" s="965"/>
      <c r="DQ110" s="965" t="s">
        <v>130</v>
      </c>
      <c r="DR110" s="965"/>
      <c r="DS110" s="965"/>
      <c r="DT110" s="965"/>
      <c r="DU110" s="965"/>
      <c r="DV110" s="966" t="s">
        <v>436</v>
      </c>
      <c r="DW110" s="966"/>
      <c r="DX110" s="966"/>
      <c r="DY110" s="966"/>
      <c r="DZ110" s="967"/>
    </row>
    <row r="111" spans="1:131" s="230" customFormat="1" ht="26.25" customHeight="1">
      <c r="A111" s="968" t="s">
        <v>437</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130</v>
      </c>
      <c r="AB111" s="972"/>
      <c r="AC111" s="972"/>
      <c r="AD111" s="972"/>
      <c r="AE111" s="973"/>
      <c r="AF111" s="974" t="s">
        <v>130</v>
      </c>
      <c r="AG111" s="972"/>
      <c r="AH111" s="972"/>
      <c r="AI111" s="972"/>
      <c r="AJ111" s="973"/>
      <c r="AK111" s="974" t="s">
        <v>436</v>
      </c>
      <c r="AL111" s="972"/>
      <c r="AM111" s="972"/>
      <c r="AN111" s="972"/>
      <c r="AO111" s="973"/>
      <c r="AP111" s="975" t="s">
        <v>130</v>
      </c>
      <c r="AQ111" s="976"/>
      <c r="AR111" s="976"/>
      <c r="AS111" s="976"/>
      <c r="AT111" s="977"/>
      <c r="AU111" s="942"/>
      <c r="AV111" s="943"/>
      <c r="AW111" s="943"/>
      <c r="AX111" s="943"/>
      <c r="AY111" s="943"/>
      <c r="AZ111" s="956" t="s">
        <v>438</v>
      </c>
      <c r="BA111" s="957"/>
      <c r="BB111" s="957"/>
      <c r="BC111" s="957"/>
      <c r="BD111" s="957"/>
      <c r="BE111" s="957"/>
      <c r="BF111" s="957"/>
      <c r="BG111" s="957"/>
      <c r="BH111" s="957"/>
      <c r="BI111" s="957"/>
      <c r="BJ111" s="957"/>
      <c r="BK111" s="957"/>
      <c r="BL111" s="957"/>
      <c r="BM111" s="957"/>
      <c r="BN111" s="957"/>
      <c r="BO111" s="957"/>
      <c r="BP111" s="958"/>
      <c r="BQ111" s="959" t="s">
        <v>130</v>
      </c>
      <c r="BR111" s="960"/>
      <c r="BS111" s="960"/>
      <c r="BT111" s="960"/>
      <c r="BU111" s="960"/>
      <c r="BV111" s="960" t="s">
        <v>130</v>
      </c>
      <c r="BW111" s="960"/>
      <c r="BX111" s="960"/>
      <c r="BY111" s="960"/>
      <c r="BZ111" s="960"/>
      <c r="CA111" s="960" t="s">
        <v>130</v>
      </c>
      <c r="CB111" s="960"/>
      <c r="CC111" s="960"/>
      <c r="CD111" s="960"/>
      <c r="CE111" s="960"/>
      <c r="CF111" s="954" t="s">
        <v>436</v>
      </c>
      <c r="CG111" s="955"/>
      <c r="CH111" s="955"/>
      <c r="CI111" s="955"/>
      <c r="CJ111" s="955"/>
      <c r="CK111" s="982"/>
      <c r="CL111" s="983"/>
      <c r="CM111" s="956" t="s">
        <v>439</v>
      </c>
      <c r="CN111" s="957"/>
      <c r="CO111" s="957"/>
      <c r="CP111" s="957"/>
      <c r="CQ111" s="957"/>
      <c r="CR111" s="957"/>
      <c r="CS111" s="957"/>
      <c r="CT111" s="957"/>
      <c r="CU111" s="957"/>
      <c r="CV111" s="957"/>
      <c r="CW111" s="957"/>
      <c r="CX111" s="957"/>
      <c r="CY111" s="957"/>
      <c r="CZ111" s="957"/>
      <c r="DA111" s="957"/>
      <c r="DB111" s="957"/>
      <c r="DC111" s="957"/>
      <c r="DD111" s="957"/>
      <c r="DE111" s="957"/>
      <c r="DF111" s="958"/>
      <c r="DG111" s="959" t="s">
        <v>130</v>
      </c>
      <c r="DH111" s="960"/>
      <c r="DI111" s="960"/>
      <c r="DJ111" s="960"/>
      <c r="DK111" s="960"/>
      <c r="DL111" s="960" t="s">
        <v>130</v>
      </c>
      <c r="DM111" s="960"/>
      <c r="DN111" s="960"/>
      <c r="DO111" s="960"/>
      <c r="DP111" s="960"/>
      <c r="DQ111" s="960" t="s">
        <v>436</v>
      </c>
      <c r="DR111" s="960"/>
      <c r="DS111" s="960"/>
      <c r="DT111" s="960"/>
      <c r="DU111" s="960"/>
      <c r="DV111" s="961" t="s">
        <v>130</v>
      </c>
      <c r="DW111" s="961"/>
      <c r="DX111" s="961"/>
      <c r="DY111" s="961"/>
      <c r="DZ111" s="962"/>
    </row>
    <row r="112" spans="1:131" s="230" customFormat="1" ht="26.25" customHeight="1">
      <c r="A112" s="986" t="s">
        <v>440</v>
      </c>
      <c r="B112" s="987"/>
      <c r="C112" s="957" t="s">
        <v>441</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92" t="s">
        <v>436</v>
      </c>
      <c r="AB112" s="993"/>
      <c r="AC112" s="993"/>
      <c r="AD112" s="993"/>
      <c r="AE112" s="994"/>
      <c r="AF112" s="995" t="s">
        <v>436</v>
      </c>
      <c r="AG112" s="993"/>
      <c r="AH112" s="993"/>
      <c r="AI112" s="993"/>
      <c r="AJ112" s="994"/>
      <c r="AK112" s="995" t="s">
        <v>130</v>
      </c>
      <c r="AL112" s="993"/>
      <c r="AM112" s="993"/>
      <c r="AN112" s="993"/>
      <c r="AO112" s="994"/>
      <c r="AP112" s="996" t="s">
        <v>130</v>
      </c>
      <c r="AQ112" s="997"/>
      <c r="AR112" s="997"/>
      <c r="AS112" s="997"/>
      <c r="AT112" s="998"/>
      <c r="AU112" s="942"/>
      <c r="AV112" s="943"/>
      <c r="AW112" s="943"/>
      <c r="AX112" s="943"/>
      <c r="AY112" s="943"/>
      <c r="AZ112" s="956" t="s">
        <v>442</v>
      </c>
      <c r="BA112" s="957"/>
      <c r="BB112" s="957"/>
      <c r="BC112" s="957"/>
      <c r="BD112" s="957"/>
      <c r="BE112" s="957"/>
      <c r="BF112" s="957"/>
      <c r="BG112" s="957"/>
      <c r="BH112" s="957"/>
      <c r="BI112" s="957"/>
      <c r="BJ112" s="957"/>
      <c r="BK112" s="957"/>
      <c r="BL112" s="957"/>
      <c r="BM112" s="957"/>
      <c r="BN112" s="957"/>
      <c r="BO112" s="957"/>
      <c r="BP112" s="958"/>
      <c r="BQ112" s="959">
        <v>878199</v>
      </c>
      <c r="BR112" s="960"/>
      <c r="BS112" s="960"/>
      <c r="BT112" s="960"/>
      <c r="BU112" s="960"/>
      <c r="BV112" s="960">
        <v>960626</v>
      </c>
      <c r="BW112" s="960"/>
      <c r="BX112" s="960"/>
      <c r="BY112" s="960"/>
      <c r="BZ112" s="960"/>
      <c r="CA112" s="960">
        <v>912604</v>
      </c>
      <c r="CB112" s="960"/>
      <c r="CC112" s="960"/>
      <c r="CD112" s="960"/>
      <c r="CE112" s="960"/>
      <c r="CF112" s="954">
        <v>38.799999999999997</v>
      </c>
      <c r="CG112" s="955"/>
      <c r="CH112" s="955"/>
      <c r="CI112" s="955"/>
      <c r="CJ112" s="955"/>
      <c r="CK112" s="982"/>
      <c r="CL112" s="983"/>
      <c r="CM112" s="956" t="s">
        <v>443</v>
      </c>
      <c r="CN112" s="957"/>
      <c r="CO112" s="957"/>
      <c r="CP112" s="957"/>
      <c r="CQ112" s="957"/>
      <c r="CR112" s="957"/>
      <c r="CS112" s="957"/>
      <c r="CT112" s="957"/>
      <c r="CU112" s="957"/>
      <c r="CV112" s="957"/>
      <c r="CW112" s="957"/>
      <c r="CX112" s="957"/>
      <c r="CY112" s="957"/>
      <c r="CZ112" s="957"/>
      <c r="DA112" s="957"/>
      <c r="DB112" s="957"/>
      <c r="DC112" s="957"/>
      <c r="DD112" s="957"/>
      <c r="DE112" s="957"/>
      <c r="DF112" s="958"/>
      <c r="DG112" s="959" t="s">
        <v>130</v>
      </c>
      <c r="DH112" s="960"/>
      <c r="DI112" s="960"/>
      <c r="DJ112" s="960"/>
      <c r="DK112" s="960"/>
      <c r="DL112" s="960" t="s">
        <v>436</v>
      </c>
      <c r="DM112" s="960"/>
      <c r="DN112" s="960"/>
      <c r="DO112" s="960"/>
      <c r="DP112" s="960"/>
      <c r="DQ112" s="960" t="s">
        <v>436</v>
      </c>
      <c r="DR112" s="960"/>
      <c r="DS112" s="960"/>
      <c r="DT112" s="960"/>
      <c r="DU112" s="960"/>
      <c r="DV112" s="961" t="s">
        <v>436</v>
      </c>
      <c r="DW112" s="961"/>
      <c r="DX112" s="961"/>
      <c r="DY112" s="961"/>
      <c r="DZ112" s="962"/>
    </row>
    <row r="113" spans="1:130" s="230" customFormat="1" ht="26.25" customHeight="1">
      <c r="A113" s="988"/>
      <c r="B113" s="989"/>
      <c r="C113" s="957" t="s">
        <v>444</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71">
        <v>102233</v>
      </c>
      <c r="AB113" s="972"/>
      <c r="AC113" s="972"/>
      <c r="AD113" s="972"/>
      <c r="AE113" s="973"/>
      <c r="AF113" s="974">
        <v>105586</v>
      </c>
      <c r="AG113" s="972"/>
      <c r="AH113" s="972"/>
      <c r="AI113" s="972"/>
      <c r="AJ113" s="973"/>
      <c r="AK113" s="974">
        <v>108515</v>
      </c>
      <c r="AL113" s="972"/>
      <c r="AM113" s="972"/>
      <c r="AN113" s="972"/>
      <c r="AO113" s="973"/>
      <c r="AP113" s="975">
        <v>4.5999999999999996</v>
      </c>
      <c r="AQ113" s="976"/>
      <c r="AR113" s="976"/>
      <c r="AS113" s="976"/>
      <c r="AT113" s="977"/>
      <c r="AU113" s="942"/>
      <c r="AV113" s="943"/>
      <c r="AW113" s="943"/>
      <c r="AX113" s="943"/>
      <c r="AY113" s="943"/>
      <c r="AZ113" s="956" t="s">
        <v>445</v>
      </c>
      <c r="BA113" s="957"/>
      <c r="BB113" s="957"/>
      <c r="BC113" s="957"/>
      <c r="BD113" s="957"/>
      <c r="BE113" s="957"/>
      <c r="BF113" s="957"/>
      <c r="BG113" s="957"/>
      <c r="BH113" s="957"/>
      <c r="BI113" s="957"/>
      <c r="BJ113" s="957"/>
      <c r="BK113" s="957"/>
      <c r="BL113" s="957"/>
      <c r="BM113" s="957"/>
      <c r="BN113" s="957"/>
      <c r="BO113" s="957"/>
      <c r="BP113" s="958"/>
      <c r="BQ113" s="959" t="s">
        <v>130</v>
      </c>
      <c r="BR113" s="960"/>
      <c r="BS113" s="960"/>
      <c r="BT113" s="960"/>
      <c r="BU113" s="960"/>
      <c r="BV113" s="960" t="s">
        <v>130</v>
      </c>
      <c r="BW113" s="960"/>
      <c r="BX113" s="960"/>
      <c r="BY113" s="960"/>
      <c r="BZ113" s="960"/>
      <c r="CA113" s="960" t="s">
        <v>436</v>
      </c>
      <c r="CB113" s="960"/>
      <c r="CC113" s="960"/>
      <c r="CD113" s="960"/>
      <c r="CE113" s="960"/>
      <c r="CF113" s="954" t="s">
        <v>436</v>
      </c>
      <c r="CG113" s="955"/>
      <c r="CH113" s="955"/>
      <c r="CI113" s="955"/>
      <c r="CJ113" s="955"/>
      <c r="CK113" s="982"/>
      <c r="CL113" s="983"/>
      <c r="CM113" s="956" t="s">
        <v>446</v>
      </c>
      <c r="CN113" s="957"/>
      <c r="CO113" s="957"/>
      <c r="CP113" s="957"/>
      <c r="CQ113" s="957"/>
      <c r="CR113" s="957"/>
      <c r="CS113" s="957"/>
      <c r="CT113" s="957"/>
      <c r="CU113" s="957"/>
      <c r="CV113" s="957"/>
      <c r="CW113" s="957"/>
      <c r="CX113" s="957"/>
      <c r="CY113" s="957"/>
      <c r="CZ113" s="957"/>
      <c r="DA113" s="957"/>
      <c r="DB113" s="957"/>
      <c r="DC113" s="957"/>
      <c r="DD113" s="957"/>
      <c r="DE113" s="957"/>
      <c r="DF113" s="958"/>
      <c r="DG113" s="992" t="s">
        <v>436</v>
      </c>
      <c r="DH113" s="993"/>
      <c r="DI113" s="993"/>
      <c r="DJ113" s="993"/>
      <c r="DK113" s="994"/>
      <c r="DL113" s="995" t="s">
        <v>130</v>
      </c>
      <c r="DM113" s="993"/>
      <c r="DN113" s="993"/>
      <c r="DO113" s="993"/>
      <c r="DP113" s="994"/>
      <c r="DQ113" s="995" t="s">
        <v>436</v>
      </c>
      <c r="DR113" s="993"/>
      <c r="DS113" s="993"/>
      <c r="DT113" s="993"/>
      <c r="DU113" s="994"/>
      <c r="DV113" s="996" t="s">
        <v>436</v>
      </c>
      <c r="DW113" s="997"/>
      <c r="DX113" s="997"/>
      <c r="DY113" s="997"/>
      <c r="DZ113" s="998"/>
    </row>
    <row r="114" spans="1:130" s="230" customFormat="1" ht="26.25" customHeight="1">
      <c r="A114" s="988"/>
      <c r="B114" s="989"/>
      <c r="C114" s="957" t="s">
        <v>447</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92" t="s">
        <v>436</v>
      </c>
      <c r="AB114" s="993"/>
      <c r="AC114" s="993"/>
      <c r="AD114" s="993"/>
      <c r="AE114" s="994"/>
      <c r="AF114" s="995" t="s">
        <v>130</v>
      </c>
      <c r="AG114" s="993"/>
      <c r="AH114" s="993"/>
      <c r="AI114" s="993"/>
      <c r="AJ114" s="994"/>
      <c r="AK114" s="995" t="s">
        <v>130</v>
      </c>
      <c r="AL114" s="993"/>
      <c r="AM114" s="993"/>
      <c r="AN114" s="993"/>
      <c r="AO114" s="994"/>
      <c r="AP114" s="996" t="s">
        <v>130</v>
      </c>
      <c r="AQ114" s="997"/>
      <c r="AR114" s="997"/>
      <c r="AS114" s="997"/>
      <c r="AT114" s="998"/>
      <c r="AU114" s="942"/>
      <c r="AV114" s="943"/>
      <c r="AW114" s="943"/>
      <c r="AX114" s="943"/>
      <c r="AY114" s="943"/>
      <c r="AZ114" s="956" t="s">
        <v>448</v>
      </c>
      <c r="BA114" s="957"/>
      <c r="BB114" s="957"/>
      <c r="BC114" s="957"/>
      <c r="BD114" s="957"/>
      <c r="BE114" s="957"/>
      <c r="BF114" s="957"/>
      <c r="BG114" s="957"/>
      <c r="BH114" s="957"/>
      <c r="BI114" s="957"/>
      <c r="BJ114" s="957"/>
      <c r="BK114" s="957"/>
      <c r="BL114" s="957"/>
      <c r="BM114" s="957"/>
      <c r="BN114" s="957"/>
      <c r="BO114" s="957"/>
      <c r="BP114" s="958"/>
      <c r="BQ114" s="959">
        <v>546754</v>
      </c>
      <c r="BR114" s="960"/>
      <c r="BS114" s="960"/>
      <c r="BT114" s="960"/>
      <c r="BU114" s="960"/>
      <c r="BV114" s="960">
        <v>663532</v>
      </c>
      <c r="BW114" s="960"/>
      <c r="BX114" s="960"/>
      <c r="BY114" s="960"/>
      <c r="BZ114" s="960"/>
      <c r="CA114" s="960">
        <v>598649</v>
      </c>
      <c r="CB114" s="960"/>
      <c r="CC114" s="960"/>
      <c r="CD114" s="960"/>
      <c r="CE114" s="960"/>
      <c r="CF114" s="954">
        <v>25.5</v>
      </c>
      <c r="CG114" s="955"/>
      <c r="CH114" s="955"/>
      <c r="CI114" s="955"/>
      <c r="CJ114" s="955"/>
      <c r="CK114" s="982"/>
      <c r="CL114" s="983"/>
      <c r="CM114" s="956" t="s">
        <v>449</v>
      </c>
      <c r="CN114" s="957"/>
      <c r="CO114" s="957"/>
      <c r="CP114" s="957"/>
      <c r="CQ114" s="957"/>
      <c r="CR114" s="957"/>
      <c r="CS114" s="957"/>
      <c r="CT114" s="957"/>
      <c r="CU114" s="957"/>
      <c r="CV114" s="957"/>
      <c r="CW114" s="957"/>
      <c r="CX114" s="957"/>
      <c r="CY114" s="957"/>
      <c r="CZ114" s="957"/>
      <c r="DA114" s="957"/>
      <c r="DB114" s="957"/>
      <c r="DC114" s="957"/>
      <c r="DD114" s="957"/>
      <c r="DE114" s="957"/>
      <c r="DF114" s="958"/>
      <c r="DG114" s="992" t="s">
        <v>436</v>
      </c>
      <c r="DH114" s="993"/>
      <c r="DI114" s="993"/>
      <c r="DJ114" s="993"/>
      <c r="DK114" s="994"/>
      <c r="DL114" s="995" t="s">
        <v>130</v>
      </c>
      <c r="DM114" s="993"/>
      <c r="DN114" s="993"/>
      <c r="DO114" s="993"/>
      <c r="DP114" s="994"/>
      <c r="DQ114" s="995" t="s">
        <v>436</v>
      </c>
      <c r="DR114" s="993"/>
      <c r="DS114" s="993"/>
      <c r="DT114" s="993"/>
      <c r="DU114" s="994"/>
      <c r="DV114" s="996" t="s">
        <v>436</v>
      </c>
      <c r="DW114" s="997"/>
      <c r="DX114" s="997"/>
      <c r="DY114" s="997"/>
      <c r="DZ114" s="998"/>
    </row>
    <row r="115" spans="1:130" s="230" customFormat="1" ht="26.25" customHeight="1">
      <c r="A115" s="988"/>
      <c r="B115" s="989"/>
      <c r="C115" s="957" t="s">
        <v>450</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71">
        <v>21846</v>
      </c>
      <c r="AB115" s="972"/>
      <c r="AC115" s="972"/>
      <c r="AD115" s="972"/>
      <c r="AE115" s="973"/>
      <c r="AF115" s="974">
        <v>147</v>
      </c>
      <c r="AG115" s="972"/>
      <c r="AH115" s="972"/>
      <c r="AI115" s="972"/>
      <c r="AJ115" s="973"/>
      <c r="AK115" s="974">
        <v>125</v>
      </c>
      <c r="AL115" s="972"/>
      <c r="AM115" s="972"/>
      <c r="AN115" s="972"/>
      <c r="AO115" s="973"/>
      <c r="AP115" s="975">
        <v>0</v>
      </c>
      <c r="AQ115" s="976"/>
      <c r="AR115" s="976"/>
      <c r="AS115" s="976"/>
      <c r="AT115" s="977"/>
      <c r="AU115" s="942"/>
      <c r="AV115" s="943"/>
      <c r="AW115" s="943"/>
      <c r="AX115" s="943"/>
      <c r="AY115" s="943"/>
      <c r="AZ115" s="956" t="s">
        <v>451</v>
      </c>
      <c r="BA115" s="957"/>
      <c r="BB115" s="957"/>
      <c r="BC115" s="957"/>
      <c r="BD115" s="957"/>
      <c r="BE115" s="957"/>
      <c r="BF115" s="957"/>
      <c r="BG115" s="957"/>
      <c r="BH115" s="957"/>
      <c r="BI115" s="957"/>
      <c r="BJ115" s="957"/>
      <c r="BK115" s="957"/>
      <c r="BL115" s="957"/>
      <c r="BM115" s="957"/>
      <c r="BN115" s="957"/>
      <c r="BO115" s="957"/>
      <c r="BP115" s="958"/>
      <c r="BQ115" s="959" t="s">
        <v>130</v>
      </c>
      <c r="BR115" s="960"/>
      <c r="BS115" s="960"/>
      <c r="BT115" s="960"/>
      <c r="BU115" s="960"/>
      <c r="BV115" s="960" t="s">
        <v>130</v>
      </c>
      <c r="BW115" s="960"/>
      <c r="BX115" s="960"/>
      <c r="BY115" s="960"/>
      <c r="BZ115" s="960"/>
      <c r="CA115" s="960" t="s">
        <v>130</v>
      </c>
      <c r="CB115" s="960"/>
      <c r="CC115" s="960"/>
      <c r="CD115" s="960"/>
      <c r="CE115" s="960"/>
      <c r="CF115" s="954" t="s">
        <v>436</v>
      </c>
      <c r="CG115" s="955"/>
      <c r="CH115" s="955"/>
      <c r="CI115" s="955"/>
      <c r="CJ115" s="955"/>
      <c r="CK115" s="982"/>
      <c r="CL115" s="983"/>
      <c r="CM115" s="956" t="s">
        <v>452</v>
      </c>
      <c r="CN115" s="957"/>
      <c r="CO115" s="957"/>
      <c r="CP115" s="957"/>
      <c r="CQ115" s="957"/>
      <c r="CR115" s="957"/>
      <c r="CS115" s="957"/>
      <c r="CT115" s="957"/>
      <c r="CU115" s="957"/>
      <c r="CV115" s="957"/>
      <c r="CW115" s="957"/>
      <c r="CX115" s="957"/>
      <c r="CY115" s="957"/>
      <c r="CZ115" s="957"/>
      <c r="DA115" s="957"/>
      <c r="DB115" s="957"/>
      <c r="DC115" s="957"/>
      <c r="DD115" s="957"/>
      <c r="DE115" s="957"/>
      <c r="DF115" s="958"/>
      <c r="DG115" s="992" t="s">
        <v>130</v>
      </c>
      <c r="DH115" s="993"/>
      <c r="DI115" s="993"/>
      <c r="DJ115" s="993"/>
      <c r="DK115" s="994"/>
      <c r="DL115" s="995" t="s">
        <v>130</v>
      </c>
      <c r="DM115" s="993"/>
      <c r="DN115" s="993"/>
      <c r="DO115" s="993"/>
      <c r="DP115" s="994"/>
      <c r="DQ115" s="995" t="s">
        <v>436</v>
      </c>
      <c r="DR115" s="993"/>
      <c r="DS115" s="993"/>
      <c r="DT115" s="993"/>
      <c r="DU115" s="994"/>
      <c r="DV115" s="996" t="s">
        <v>130</v>
      </c>
      <c r="DW115" s="997"/>
      <c r="DX115" s="997"/>
      <c r="DY115" s="997"/>
      <c r="DZ115" s="998"/>
    </row>
    <row r="116" spans="1:130" s="230" customFormat="1" ht="26.25" customHeight="1">
      <c r="A116" s="990"/>
      <c r="B116" s="991"/>
      <c r="C116" s="999" t="s">
        <v>453</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130</v>
      </c>
      <c r="AB116" s="993"/>
      <c r="AC116" s="993"/>
      <c r="AD116" s="993"/>
      <c r="AE116" s="994"/>
      <c r="AF116" s="995">
        <v>102</v>
      </c>
      <c r="AG116" s="993"/>
      <c r="AH116" s="993"/>
      <c r="AI116" s="993"/>
      <c r="AJ116" s="994"/>
      <c r="AK116" s="995" t="s">
        <v>130</v>
      </c>
      <c r="AL116" s="993"/>
      <c r="AM116" s="993"/>
      <c r="AN116" s="993"/>
      <c r="AO116" s="994"/>
      <c r="AP116" s="996" t="s">
        <v>130</v>
      </c>
      <c r="AQ116" s="997"/>
      <c r="AR116" s="997"/>
      <c r="AS116" s="997"/>
      <c r="AT116" s="998"/>
      <c r="AU116" s="942"/>
      <c r="AV116" s="943"/>
      <c r="AW116" s="943"/>
      <c r="AX116" s="943"/>
      <c r="AY116" s="943"/>
      <c r="AZ116" s="1001" t="s">
        <v>454</v>
      </c>
      <c r="BA116" s="1002"/>
      <c r="BB116" s="1002"/>
      <c r="BC116" s="1002"/>
      <c r="BD116" s="1002"/>
      <c r="BE116" s="1002"/>
      <c r="BF116" s="1002"/>
      <c r="BG116" s="1002"/>
      <c r="BH116" s="1002"/>
      <c r="BI116" s="1002"/>
      <c r="BJ116" s="1002"/>
      <c r="BK116" s="1002"/>
      <c r="BL116" s="1002"/>
      <c r="BM116" s="1002"/>
      <c r="BN116" s="1002"/>
      <c r="BO116" s="1002"/>
      <c r="BP116" s="1003"/>
      <c r="BQ116" s="959" t="s">
        <v>436</v>
      </c>
      <c r="BR116" s="960"/>
      <c r="BS116" s="960"/>
      <c r="BT116" s="960"/>
      <c r="BU116" s="960"/>
      <c r="BV116" s="960" t="s">
        <v>436</v>
      </c>
      <c r="BW116" s="960"/>
      <c r="BX116" s="960"/>
      <c r="BY116" s="960"/>
      <c r="BZ116" s="960"/>
      <c r="CA116" s="960" t="s">
        <v>130</v>
      </c>
      <c r="CB116" s="960"/>
      <c r="CC116" s="960"/>
      <c r="CD116" s="960"/>
      <c r="CE116" s="960"/>
      <c r="CF116" s="954" t="s">
        <v>436</v>
      </c>
      <c r="CG116" s="955"/>
      <c r="CH116" s="955"/>
      <c r="CI116" s="955"/>
      <c r="CJ116" s="955"/>
      <c r="CK116" s="982"/>
      <c r="CL116" s="983"/>
      <c r="CM116" s="956" t="s">
        <v>455</v>
      </c>
      <c r="CN116" s="957"/>
      <c r="CO116" s="957"/>
      <c r="CP116" s="957"/>
      <c r="CQ116" s="957"/>
      <c r="CR116" s="957"/>
      <c r="CS116" s="957"/>
      <c r="CT116" s="957"/>
      <c r="CU116" s="957"/>
      <c r="CV116" s="957"/>
      <c r="CW116" s="957"/>
      <c r="CX116" s="957"/>
      <c r="CY116" s="957"/>
      <c r="CZ116" s="957"/>
      <c r="DA116" s="957"/>
      <c r="DB116" s="957"/>
      <c r="DC116" s="957"/>
      <c r="DD116" s="957"/>
      <c r="DE116" s="957"/>
      <c r="DF116" s="958"/>
      <c r="DG116" s="992" t="s">
        <v>436</v>
      </c>
      <c r="DH116" s="993"/>
      <c r="DI116" s="993"/>
      <c r="DJ116" s="993"/>
      <c r="DK116" s="994"/>
      <c r="DL116" s="995" t="s">
        <v>436</v>
      </c>
      <c r="DM116" s="993"/>
      <c r="DN116" s="993"/>
      <c r="DO116" s="993"/>
      <c r="DP116" s="994"/>
      <c r="DQ116" s="995" t="s">
        <v>436</v>
      </c>
      <c r="DR116" s="993"/>
      <c r="DS116" s="993"/>
      <c r="DT116" s="993"/>
      <c r="DU116" s="994"/>
      <c r="DV116" s="996" t="s">
        <v>436</v>
      </c>
      <c r="DW116" s="997"/>
      <c r="DX116" s="997"/>
      <c r="DY116" s="997"/>
      <c r="DZ116" s="998"/>
    </row>
    <row r="117" spans="1:130" s="230" customFormat="1" ht="26.25" customHeight="1">
      <c r="A117" s="946" t="s">
        <v>189</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1011" t="s">
        <v>456</v>
      </c>
      <c r="Z117" s="928"/>
      <c r="AA117" s="1012">
        <v>601781</v>
      </c>
      <c r="AB117" s="1013"/>
      <c r="AC117" s="1013"/>
      <c r="AD117" s="1013"/>
      <c r="AE117" s="1014"/>
      <c r="AF117" s="1015">
        <v>590901</v>
      </c>
      <c r="AG117" s="1013"/>
      <c r="AH117" s="1013"/>
      <c r="AI117" s="1013"/>
      <c r="AJ117" s="1014"/>
      <c r="AK117" s="1015">
        <v>637313</v>
      </c>
      <c r="AL117" s="1013"/>
      <c r="AM117" s="1013"/>
      <c r="AN117" s="1013"/>
      <c r="AO117" s="1014"/>
      <c r="AP117" s="1016"/>
      <c r="AQ117" s="1017"/>
      <c r="AR117" s="1017"/>
      <c r="AS117" s="1017"/>
      <c r="AT117" s="1018"/>
      <c r="AU117" s="942"/>
      <c r="AV117" s="943"/>
      <c r="AW117" s="943"/>
      <c r="AX117" s="943"/>
      <c r="AY117" s="943"/>
      <c r="AZ117" s="1008" t="s">
        <v>457</v>
      </c>
      <c r="BA117" s="1009"/>
      <c r="BB117" s="1009"/>
      <c r="BC117" s="1009"/>
      <c r="BD117" s="1009"/>
      <c r="BE117" s="1009"/>
      <c r="BF117" s="1009"/>
      <c r="BG117" s="1009"/>
      <c r="BH117" s="1009"/>
      <c r="BI117" s="1009"/>
      <c r="BJ117" s="1009"/>
      <c r="BK117" s="1009"/>
      <c r="BL117" s="1009"/>
      <c r="BM117" s="1009"/>
      <c r="BN117" s="1009"/>
      <c r="BO117" s="1009"/>
      <c r="BP117" s="1010"/>
      <c r="BQ117" s="959" t="s">
        <v>130</v>
      </c>
      <c r="BR117" s="960"/>
      <c r="BS117" s="960"/>
      <c r="BT117" s="960"/>
      <c r="BU117" s="960"/>
      <c r="BV117" s="960" t="s">
        <v>130</v>
      </c>
      <c r="BW117" s="960"/>
      <c r="BX117" s="960"/>
      <c r="BY117" s="960"/>
      <c r="BZ117" s="960"/>
      <c r="CA117" s="960" t="s">
        <v>436</v>
      </c>
      <c r="CB117" s="960"/>
      <c r="CC117" s="960"/>
      <c r="CD117" s="960"/>
      <c r="CE117" s="960"/>
      <c r="CF117" s="954" t="s">
        <v>130</v>
      </c>
      <c r="CG117" s="955"/>
      <c r="CH117" s="955"/>
      <c r="CI117" s="955"/>
      <c r="CJ117" s="955"/>
      <c r="CK117" s="982"/>
      <c r="CL117" s="983"/>
      <c r="CM117" s="956" t="s">
        <v>458</v>
      </c>
      <c r="CN117" s="957"/>
      <c r="CO117" s="957"/>
      <c r="CP117" s="957"/>
      <c r="CQ117" s="957"/>
      <c r="CR117" s="957"/>
      <c r="CS117" s="957"/>
      <c r="CT117" s="957"/>
      <c r="CU117" s="957"/>
      <c r="CV117" s="957"/>
      <c r="CW117" s="957"/>
      <c r="CX117" s="957"/>
      <c r="CY117" s="957"/>
      <c r="CZ117" s="957"/>
      <c r="DA117" s="957"/>
      <c r="DB117" s="957"/>
      <c r="DC117" s="957"/>
      <c r="DD117" s="957"/>
      <c r="DE117" s="957"/>
      <c r="DF117" s="958"/>
      <c r="DG117" s="992" t="s">
        <v>130</v>
      </c>
      <c r="DH117" s="993"/>
      <c r="DI117" s="993"/>
      <c r="DJ117" s="993"/>
      <c r="DK117" s="994"/>
      <c r="DL117" s="995" t="s">
        <v>130</v>
      </c>
      <c r="DM117" s="993"/>
      <c r="DN117" s="993"/>
      <c r="DO117" s="993"/>
      <c r="DP117" s="994"/>
      <c r="DQ117" s="995" t="s">
        <v>436</v>
      </c>
      <c r="DR117" s="993"/>
      <c r="DS117" s="993"/>
      <c r="DT117" s="993"/>
      <c r="DU117" s="994"/>
      <c r="DV117" s="996" t="s">
        <v>436</v>
      </c>
      <c r="DW117" s="997"/>
      <c r="DX117" s="997"/>
      <c r="DY117" s="997"/>
      <c r="DZ117" s="998"/>
    </row>
    <row r="118" spans="1:130" s="230" customFormat="1" ht="26.25" customHeight="1">
      <c r="A118" s="946" t="s">
        <v>431</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6" t="s">
        <v>428</v>
      </c>
      <c r="AB118" s="927"/>
      <c r="AC118" s="927"/>
      <c r="AD118" s="927"/>
      <c r="AE118" s="928"/>
      <c r="AF118" s="926" t="s">
        <v>429</v>
      </c>
      <c r="AG118" s="927"/>
      <c r="AH118" s="927"/>
      <c r="AI118" s="927"/>
      <c r="AJ118" s="928"/>
      <c r="AK118" s="926" t="s">
        <v>309</v>
      </c>
      <c r="AL118" s="927"/>
      <c r="AM118" s="927"/>
      <c r="AN118" s="927"/>
      <c r="AO118" s="928"/>
      <c r="AP118" s="1004" t="s">
        <v>430</v>
      </c>
      <c r="AQ118" s="1005"/>
      <c r="AR118" s="1005"/>
      <c r="AS118" s="1005"/>
      <c r="AT118" s="1006"/>
      <c r="AU118" s="942"/>
      <c r="AV118" s="943"/>
      <c r="AW118" s="943"/>
      <c r="AX118" s="943"/>
      <c r="AY118" s="943"/>
      <c r="AZ118" s="1007" t="s">
        <v>459</v>
      </c>
      <c r="BA118" s="999"/>
      <c r="BB118" s="999"/>
      <c r="BC118" s="999"/>
      <c r="BD118" s="999"/>
      <c r="BE118" s="999"/>
      <c r="BF118" s="999"/>
      <c r="BG118" s="999"/>
      <c r="BH118" s="999"/>
      <c r="BI118" s="999"/>
      <c r="BJ118" s="999"/>
      <c r="BK118" s="999"/>
      <c r="BL118" s="999"/>
      <c r="BM118" s="999"/>
      <c r="BN118" s="999"/>
      <c r="BO118" s="999"/>
      <c r="BP118" s="1000"/>
      <c r="BQ118" s="1033" t="s">
        <v>130</v>
      </c>
      <c r="BR118" s="1034"/>
      <c r="BS118" s="1034"/>
      <c r="BT118" s="1034"/>
      <c r="BU118" s="1034"/>
      <c r="BV118" s="1034" t="s">
        <v>130</v>
      </c>
      <c r="BW118" s="1034"/>
      <c r="BX118" s="1034"/>
      <c r="BY118" s="1034"/>
      <c r="BZ118" s="1034"/>
      <c r="CA118" s="1034" t="s">
        <v>130</v>
      </c>
      <c r="CB118" s="1034"/>
      <c r="CC118" s="1034"/>
      <c r="CD118" s="1034"/>
      <c r="CE118" s="1034"/>
      <c r="CF118" s="954" t="s">
        <v>130</v>
      </c>
      <c r="CG118" s="955"/>
      <c r="CH118" s="955"/>
      <c r="CI118" s="955"/>
      <c r="CJ118" s="955"/>
      <c r="CK118" s="982"/>
      <c r="CL118" s="983"/>
      <c r="CM118" s="956" t="s">
        <v>460</v>
      </c>
      <c r="CN118" s="957"/>
      <c r="CO118" s="957"/>
      <c r="CP118" s="957"/>
      <c r="CQ118" s="957"/>
      <c r="CR118" s="957"/>
      <c r="CS118" s="957"/>
      <c r="CT118" s="957"/>
      <c r="CU118" s="957"/>
      <c r="CV118" s="957"/>
      <c r="CW118" s="957"/>
      <c r="CX118" s="957"/>
      <c r="CY118" s="957"/>
      <c r="CZ118" s="957"/>
      <c r="DA118" s="957"/>
      <c r="DB118" s="957"/>
      <c r="DC118" s="957"/>
      <c r="DD118" s="957"/>
      <c r="DE118" s="957"/>
      <c r="DF118" s="958"/>
      <c r="DG118" s="992" t="s">
        <v>436</v>
      </c>
      <c r="DH118" s="993"/>
      <c r="DI118" s="993"/>
      <c r="DJ118" s="993"/>
      <c r="DK118" s="994"/>
      <c r="DL118" s="995" t="s">
        <v>436</v>
      </c>
      <c r="DM118" s="993"/>
      <c r="DN118" s="993"/>
      <c r="DO118" s="993"/>
      <c r="DP118" s="994"/>
      <c r="DQ118" s="995" t="s">
        <v>436</v>
      </c>
      <c r="DR118" s="993"/>
      <c r="DS118" s="993"/>
      <c r="DT118" s="993"/>
      <c r="DU118" s="994"/>
      <c r="DV118" s="996" t="s">
        <v>130</v>
      </c>
      <c r="DW118" s="997"/>
      <c r="DX118" s="997"/>
      <c r="DY118" s="997"/>
      <c r="DZ118" s="998"/>
    </row>
    <row r="119" spans="1:130" s="230" customFormat="1" ht="26.25" customHeight="1">
      <c r="A119" s="1090" t="s">
        <v>434</v>
      </c>
      <c r="B119" s="981"/>
      <c r="C119" s="963" t="s">
        <v>435</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130</v>
      </c>
      <c r="AB119" s="934"/>
      <c r="AC119" s="934"/>
      <c r="AD119" s="934"/>
      <c r="AE119" s="935"/>
      <c r="AF119" s="936" t="s">
        <v>130</v>
      </c>
      <c r="AG119" s="934"/>
      <c r="AH119" s="934"/>
      <c r="AI119" s="934"/>
      <c r="AJ119" s="935"/>
      <c r="AK119" s="936" t="s">
        <v>130</v>
      </c>
      <c r="AL119" s="934"/>
      <c r="AM119" s="934"/>
      <c r="AN119" s="934"/>
      <c r="AO119" s="935"/>
      <c r="AP119" s="937" t="s">
        <v>130</v>
      </c>
      <c r="AQ119" s="938"/>
      <c r="AR119" s="938"/>
      <c r="AS119" s="938"/>
      <c r="AT119" s="939"/>
      <c r="AU119" s="944"/>
      <c r="AV119" s="945"/>
      <c r="AW119" s="945"/>
      <c r="AX119" s="945"/>
      <c r="AY119" s="945"/>
      <c r="AZ119" s="251" t="s">
        <v>189</v>
      </c>
      <c r="BA119" s="251"/>
      <c r="BB119" s="251"/>
      <c r="BC119" s="251"/>
      <c r="BD119" s="251"/>
      <c r="BE119" s="251"/>
      <c r="BF119" s="251"/>
      <c r="BG119" s="251"/>
      <c r="BH119" s="251"/>
      <c r="BI119" s="251"/>
      <c r="BJ119" s="251"/>
      <c r="BK119" s="251"/>
      <c r="BL119" s="251"/>
      <c r="BM119" s="251"/>
      <c r="BN119" s="251"/>
      <c r="BO119" s="1011" t="s">
        <v>461</v>
      </c>
      <c r="BP119" s="1039"/>
      <c r="BQ119" s="1033">
        <v>5110938</v>
      </c>
      <c r="BR119" s="1034"/>
      <c r="BS119" s="1034"/>
      <c r="BT119" s="1034"/>
      <c r="BU119" s="1034"/>
      <c r="BV119" s="1034">
        <v>5240049</v>
      </c>
      <c r="BW119" s="1034"/>
      <c r="BX119" s="1034"/>
      <c r="BY119" s="1034"/>
      <c r="BZ119" s="1034"/>
      <c r="CA119" s="1034">
        <v>4887621</v>
      </c>
      <c r="CB119" s="1034"/>
      <c r="CC119" s="1034"/>
      <c r="CD119" s="1034"/>
      <c r="CE119" s="1034"/>
      <c r="CF119" s="1035"/>
      <c r="CG119" s="1036"/>
      <c r="CH119" s="1036"/>
      <c r="CI119" s="1036"/>
      <c r="CJ119" s="1037"/>
      <c r="CK119" s="984"/>
      <c r="CL119" s="985"/>
      <c r="CM119" s="1007" t="s">
        <v>462</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1038" t="s">
        <v>130</v>
      </c>
      <c r="DH119" s="1020"/>
      <c r="DI119" s="1020"/>
      <c r="DJ119" s="1020"/>
      <c r="DK119" s="1021"/>
      <c r="DL119" s="1019" t="s">
        <v>130</v>
      </c>
      <c r="DM119" s="1020"/>
      <c r="DN119" s="1020"/>
      <c r="DO119" s="1020"/>
      <c r="DP119" s="1021"/>
      <c r="DQ119" s="1019" t="s">
        <v>130</v>
      </c>
      <c r="DR119" s="1020"/>
      <c r="DS119" s="1020"/>
      <c r="DT119" s="1020"/>
      <c r="DU119" s="1021"/>
      <c r="DV119" s="1022" t="s">
        <v>130</v>
      </c>
      <c r="DW119" s="1023"/>
      <c r="DX119" s="1023"/>
      <c r="DY119" s="1023"/>
      <c r="DZ119" s="1024"/>
    </row>
    <row r="120" spans="1:130" s="230" customFormat="1" ht="26.25" customHeight="1">
      <c r="A120" s="1091"/>
      <c r="B120" s="983"/>
      <c r="C120" s="956" t="s">
        <v>439</v>
      </c>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8"/>
      <c r="AA120" s="992" t="s">
        <v>130</v>
      </c>
      <c r="AB120" s="993"/>
      <c r="AC120" s="993"/>
      <c r="AD120" s="993"/>
      <c r="AE120" s="994"/>
      <c r="AF120" s="995" t="s">
        <v>130</v>
      </c>
      <c r="AG120" s="993"/>
      <c r="AH120" s="993"/>
      <c r="AI120" s="993"/>
      <c r="AJ120" s="994"/>
      <c r="AK120" s="995" t="s">
        <v>130</v>
      </c>
      <c r="AL120" s="993"/>
      <c r="AM120" s="993"/>
      <c r="AN120" s="993"/>
      <c r="AO120" s="994"/>
      <c r="AP120" s="996" t="s">
        <v>130</v>
      </c>
      <c r="AQ120" s="997"/>
      <c r="AR120" s="997"/>
      <c r="AS120" s="997"/>
      <c r="AT120" s="998"/>
      <c r="AU120" s="1025" t="s">
        <v>463</v>
      </c>
      <c r="AV120" s="1026"/>
      <c r="AW120" s="1026"/>
      <c r="AX120" s="1026"/>
      <c r="AY120" s="1027"/>
      <c r="AZ120" s="963" t="s">
        <v>464</v>
      </c>
      <c r="BA120" s="931"/>
      <c r="BB120" s="931"/>
      <c r="BC120" s="931"/>
      <c r="BD120" s="931"/>
      <c r="BE120" s="931"/>
      <c r="BF120" s="931"/>
      <c r="BG120" s="931"/>
      <c r="BH120" s="931"/>
      <c r="BI120" s="931"/>
      <c r="BJ120" s="931"/>
      <c r="BK120" s="931"/>
      <c r="BL120" s="931"/>
      <c r="BM120" s="931"/>
      <c r="BN120" s="931"/>
      <c r="BO120" s="931"/>
      <c r="BP120" s="932"/>
      <c r="BQ120" s="964">
        <v>3431804</v>
      </c>
      <c r="BR120" s="965"/>
      <c r="BS120" s="965"/>
      <c r="BT120" s="965"/>
      <c r="BU120" s="965"/>
      <c r="BV120" s="965">
        <v>3985487</v>
      </c>
      <c r="BW120" s="965"/>
      <c r="BX120" s="965"/>
      <c r="BY120" s="965"/>
      <c r="BZ120" s="965"/>
      <c r="CA120" s="965">
        <v>4042199</v>
      </c>
      <c r="CB120" s="965"/>
      <c r="CC120" s="965"/>
      <c r="CD120" s="965"/>
      <c r="CE120" s="965"/>
      <c r="CF120" s="978">
        <v>172.1</v>
      </c>
      <c r="CG120" s="979"/>
      <c r="CH120" s="979"/>
      <c r="CI120" s="979"/>
      <c r="CJ120" s="979"/>
      <c r="CK120" s="1040" t="s">
        <v>465</v>
      </c>
      <c r="CL120" s="1041"/>
      <c r="CM120" s="1041"/>
      <c r="CN120" s="1041"/>
      <c r="CO120" s="1042"/>
      <c r="CP120" s="1048" t="s">
        <v>408</v>
      </c>
      <c r="CQ120" s="1049"/>
      <c r="CR120" s="1049"/>
      <c r="CS120" s="1049"/>
      <c r="CT120" s="1049"/>
      <c r="CU120" s="1049"/>
      <c r="CV120" s="1049"/>
      <c r="CW120" s="1049"/>
      <c r="CX120" s="1049"/>
      <c r="CY120" s="1049"/>
      <c r="CZ120" s="1049"/>
      <c r="DA120" s="1049"/>
      <c r="DB120" s="1049"/>
      <c r="DC120" s="1049"/>
      <c r="DD120" s="1049"/>
      <c r="DE120" s="1049"/>
      <c r="DF120" s="1050"/>
      <c r="DG120" s="964">
        <v>609262</v>
      </c>
      <c r="DH120" s="965"/>
      <c r="DI120" s="965"/>
      <c r="DJ120" s="965"/>
      <c r="DK120" s="965"/>
      <c r="DL120" s="965">
        <v>729380</v>
      </c>
      <c r="DM120" s="965"/>
      <c r="DN120" s="965"/>
      <c r="DO120" s="965"/>
      <c r="DP120" s="965"/>
      <c r="DQ120" s="965">
        <v>642474</v>
      </c>
      <c r="DR120" s="965"/>
      <c r="DS120" s="965"/>
      <c r="DT120" s="965"/>
      <c r="DU120" s="965"/>
      <c r="DV120" s="966">
        <v>27.3</v>
      </c>
      <c r="DW120" s="966"/>
      <c r="DX120" s="966"/>
      <c r="DY120" s="966"/>
      <c r="DZ120" s="967"/>
    </row>
    <row r="121" spans="1:130" s="230" customFormat="1" ht="26.25" customHeight="1">
      <c r="A121" s="1091"/>
      <c r="B121" s="983"/>
      <c r="C121" s="1008" t="s">
        <v>466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92" t="s">
        <v>130</v>
      </c>
      <c r="AB121" s="993"/>
      <c r="AC121" s="993"/>
      <c r="AD121" s="993"/>
      <c r="AE121" s="994"/>
      <c r="AF121" s="995" t="s">
        <v>130</v>
      </c>
      <c r="AG121" s="993"/>
      <c r="AH121" s="993"/>
      <c r="AI121" s="993"/>
      <c r="AJ121" s="994"/>
      <c r="AK121" s="995" t="s">
        <v>130</v>
      </c>
      <c r="AL121" s="993"/>
      <c r="AM121" s="993"/>
      <c r="AN121" s="993"/>
      <c r="AO121" s="994"/>
      <c r="AP121" s="996" t="s">
        <v>130</v>
      </c>
      <c r="AQ121" s="997"/>
      <c r="AR121" s="997"/>
      <c r="AS121" s="997"/>
      <c r="AT121" s="998"/>
      <c r="AU121" s="1028"/>
      <c r="AV121" s="1029"/>
      <c r="AW121" s="1029"/>
      <c r="AX121" s="1029"/>
      <c r="AY121" s="1030"/>
      <c r="AZ121" s="956" t="s">
        <v>467</v>
      </c>
      <c r="BA121" s="957"/>
      <c r="BB121" s="957"/>
      <c r="BC121" s="957"/>
      <c r="BD121" s="957"/>
      <c r="BE121" s="957"/>
      <c r="BF121" s="957"/>
      <c r="BG121" s="957"/>
      <c r="BH121" s="957"/>
      <c r="BI121" s="957"/>
      <c r="BJ121" s="957"/>
      <c r="BK121" s="957"/>
      <c r="BL121" s="957"/>
      <c r="BM121" s="957"/>
      <c r="BN121" s="957"/>
      <c r="BO121" s="957"/>
      <c r="BP121" s="958"/>
      <c r="BQ121" s="959" t="s">
        <v>130</v>
      </c>
      <c r="BR121" s="960"/>
      <c r="BS121" s="960"/>
      <c r="BT121" s="960"/>
      <c r="BU121" s="960"/>
      <c r="BV121" s="960" t="s">
        <v>130</v>
      </c>
      <c r="BW121" s="960"/>
      <c r="BX121" s="960"/>
      <c r="BY121" s="960"/>
      <c r="BZ121" s="960"/>
      <c r="CA121" s="960" t="s">
        <v>130</v>
      </c>
      <c r="CB121" s="960"/>
      <c r="CC121" s="960"/>
      <c r="CD121" s="960"/>
      <c r="CE121" s="960"/>
      <c r="CF121" s="954" t="s">
        <v>130</v>
      </c>
      <c r="CG121" s="955"/>
      <c r="CH121" s="955"/>
      <c r="CI121" s="955"/>
      <c r="CJ121" s="955"/>
      <c r="CK121" s="1043"/>
      <c r="CL121" s="1044"/>
      <c r="CM121" s="1044"/>
      <c r="CN121" s="1044"/>
      <c r="CO121" s="1045"/>
      <c r="CP121" s="1053" t="s">
        <v>468</v>
      </c>
      <c r="CQ121" s="1054"/>
      <c r="CR121" s="1054"/>
      <c r="CS121" s="1054"/>
      <c r="CT121" s="1054"/>
      <c r="CU121" s="1054"/>
      <c r="CV121" s="1054"/>
      <c r="CW121" s="1054"/>
      <c r="CX121" s="1054"/>
      <c r="CY121" s="1054"/>
      <c r="CZ121" s="1054"/>
      <c r="DA121" s="1054"/>
      <c r="DB121" s="1054"/>
      <c r="DC121" s="1054"/>
      <c r="DD121" s="1054"/>
      <c r="DE121" s="1054"/>
      <c r="DF121" s="1055"/>
      <c r="DG121" s="959">
        <v>205810</v>
      </c>
      <c r="DH121" s="960"/>
      <c r="DI121" s="960"/>
      <c r="DJ121" s="960"/>
      <c r="DK121" s="960"/>
      <c r="DL121" s="960">
        <v>178416</v>
      </c>
      <c r="DM121" s="960"/>
      <c r="DN121" s="960"/>
      <c r="DO121" s="960"/>
      <c r="DP121" s="960"/>
      <c r="DQ121" s="960">
        <v>227159</v>
      </c>
      <c r="DR121" s="960"/>
      <c r="DS121" s="960"/>
      <c r="DT121" s="960"/>
      <c r="DU121" s="960"/>
      <c r="DV121" s="961">
        <v>9.6999999999999993</v>
      </c>
      <c r="DW121" s="961"/>
      <c r="DX121" s="961"/>
      <c r="DY121" s="961"/>
      <c r="DZ121" s="962"/>
    </row>
    <row r="122" spans="1:130" s="230" customFormat="1" ht="26.25" customHeight="1">
      <c r="A122" s="1091"/>
      <c r="B122" s="983"/>
      <c r="C122" s="956" t="s">
        <v>449</v>
      </c>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8"/>
      <c r="AA122" s="992" t="s">
        <v>130</v>
      </c>
      <c r="AB122" s="993"/>
      <c r="AC122" s="993"/>
      <c r="AD122" s="993"/>
      <c r="AE122" s="994"/>
      <c r="AF122" s="995" t="s">
        <v>130</v>
      </c>
      <c r="AG122" s="993"/>
      <c r="AH122" s="993"/>
      <c r="AI122" s="993"/>
      <c r="AJ122" s="994"/>
      <c r="AK122" s="995" t="s">
        <v>130</v>
      </c>
      <c r="AL122" s="993"/>
      <c r="AM122" s="993"/>
      <c r="AN122" s="993"/>
      <c r="AO122" s="994"/>
      <c r="AP122" s="996" t="s">
        <v>130</v>
      </c>
      <c r="AQ122" s="997"/>
      <c r="AR122" s="997"/>
      <c r="AS122" s="997"/>
      <c r="AT122" s="998"/>
      <c r="AU122" s="1028"/>
      <c r="AV122" s="1029"/>
      <c r="AW122" s="1029"/>
      <c r="AX122" s="1029"/>
      <c r="AY122" s="1030"/>
      <c r="AZ122" s="1007" t="s">
        <v>469</v>
      </c>
      <c r="BA122" s="999"/>
      <c r="BB122" s="999"/>
      <c r="BC122" s="999"/>
      <c r="BD122" s="999"/>
      <c r="BE122" s="999"/>
      <c r="BF122" s="999"/>
      <c r="BG122" s="999"/>
      <c r="BH122" s="999"/>
      <c r="BI122" s="999"/>
      <c r="BJ122" s="999"/>
      <c r="BK122" s="999"/>
      <c r="BL122" s="999"/>
      <c r="BM122" s="999"/>
      <c r="BN122" s="999"/>
      <c r="BO122" s="999"/>
      <c r="BP122" s="1000"/>
      <c r="BQ122" s="1033">
        <v>3568840</v>
      </c>
      <c r="BR122" s="1034"/>
      <c r="BS122" s="1034"/>
      <c r="BT122" s="1034"/>
      <c r="BU122" s="1034"/>
      <c r="BV122" s="1034">
        <v>3537053</v>
      </c>
      <c r="BW122" s="1034"/>
      <c r="BX122" s="1034"/>
      <c r="BY122" s="1034"/>
      <c r="BZ122" s="1034"/>
      <c r="CA122" s="1034">
        <v>3284192</v>
      </c>
      <c r="CB122" s="1034"/>
      <c r="CC122" s="1034"/>
      <c r="CD122" s="1034"/>
      <c r="CE122" s="1034"/>
      <c r="CF122" s="1051">
        <v>139.80000000000001</v>
      </c>
      <c r="CG122" s="1052"/>
      <c r="CH122" s="1052"/>
      <c r="CI122" s="1052"/>
      <c r="CJ122" s="1052"/>
      <c r="CK122" s="1043"/>
      <c r="CL122" s="1044"/>
      <c r="CM122" s="1044"/>
      <c r="CN122" s="1044"/>
      <c r="CO122" s="1045"/>
      <c r="CP122" s="1053" t="s">
        <v>470</v>
      </c>
      <c r="CQ122" s="1054"/>
      <c r="CR122" s="1054"/>
      <c r="CS122" s="1054"/>
      <c r="CT122" s="1054"/>
      <c r="CU122" s="1054"/>
      <c r="CV122" s="1054"/>
      <c r="CW122" s="1054"/>
      <c r="CX122" s="1054"/>
      <c r="CY122" s="1054"/>
      <c r="CZ122" s="1054"/>
      <c r="DA122" s="1054"/>
      <c r="DB122" s="1054"/>
      <c r="DC122" s="1054"/>
      <c r="DD122" s="1054"/>
      <c r="DE122" s="1054"/>
      <c r="DF122" s="1055"/>
      <c r="DG122" s="959">
        <v>35902</v>
      </c>
      <c r="DH122" s="960"/>
      <c r="DI122" s="960"/>
      <c r="DJ122" s="960"/>
      <c r="DK122" s="960"/>
      <c r="DL122" s="960">
        <v>32189</v>
      </c>
      <c r="DM122" s="960"/>
      <c r="DN122" s="960"/>
      <c r="DO122" s="960"/>
      <c r="DP122" s="960"/>
      <c r="DQ122" s="960">
        <v>29257</v>
      </c>
      <c r="DR122" s="960"/>
      <c r="DS122" s="960"/>
      <c r="DT122" s="960"/>
      <c r="DU122" s="960"/>
      <c r="DV122" s="961">
        <v>1.2</v>
      </c>
      <c r="DW122" s="961"/>
      <c r="DX122" s="961"/>
      <c r="DY122" s="961"/>
      <c r="DZ122" s="962"/>
    </row>
    <row r="123" spans="1:130" s="230" customFormat="1" ht="26.25" customHeight="1">
      <c r="A123" s="1091"/>
      <c r="B123" s="983"/>
      <c r="C123" s="956" t="s">
        <v>455</v>
      </c>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8"/>
      <c r="AA123" s="992" t="s">
        <v>130</v>
      </c>
      <c r="AB123" s="993"/>
      <c r="AC123" s="993"/>
      <c r="AD123" s="993"/>
      <c r="AE123" s="994"/>
      <c r="AF123" s="995" t="s">
        <v>130</v>
      </c>
      <c r="AG123" s="993"/>
      <c r="AH123" s="993"/>
      <c r="AI123" s="993"/>
      <c r="AJ123" s="994"/>
      <c r="AK123" s="995" t="s">
        <v>130</v>
      </c>
      <c r="AL123" s="993"/>
      <c r="AM123" s="993"/>
      <c r="AN123" s="993"/>
      <c r="AO123" s="994"/>
      <c r="AP123" s="996" t="s">
        <v>130</v>
      </c>
      <c r="AQ123" s="997"/>
      <c r="AR123" s="997"/>
      <c r="AS123" s="997"/>
      <c r="AT123" s="998"/>
      <c r="AU123" s="1031"/>
      <c r="AV123" s="1032"/>
      <c r="AW123" s="1032"/>
      <c r="AX123" s="1032"/>
      <c r="AY123" s="1032"/>
      <c r="AZ123" s="251" t="s">
        <v>189</v>
      </c>
      <c r="BA123" s="251"/>
      <c r="BB123" s="251"/>
      <c r="BC123" s="251"/>
      <c r="BD123" s="251"/>
      <c r="BE123" s="251"/>
      <c r="BF123" s="251"/>
      <c r="BG123" s="251"/>
      <c r="BH123" s="251"/>
      <c r="BI123" s="251"/>
      <c r="BJ123" s="251"/>
      <c r="BK123" s="251"/>
      <c r="BL123" s="251"/>
      <c r="BM123" s="251"/>
      <c r="BN123" s="251"/>
      <c r="BO123" s="1011" t="s">
        <v>471</v>
      </c>
      <c r="BP123" s="1039"/>
      <c r="BQ123" s="1097">
        <v>7000644</v>
      </c>
      <c r="BR123" s="1098"/>
      <c r="BS123" s="1098"/>
      <c r="BT123" s="1098"/>
      <c r="BU123" s="1098"/>
      <c r="BV123" s="1098">
        <v>7522540</v>
      </c>
      <c r="BW123" s="1098"/>
      <c r="BX123" s="1098"/>
      <c r="BY123" s="1098"/>
      <c r="BZ123" s="1098"/>
      <c r="CA123" s="1098">
        <v>7326391</v>
      </c>
      <c r="CB123" s="1098"/>
      <c r="CC123" s="1098"/>
      <c r="CD123" s="1098"/>
      <c r="CE123" s="1098"/>
      <c r="CF123" s="1035"/>
      <c r="CG123" s="1036"/>
      <c r="CH123" s="1036"/>
      <c r="CI123" s="1036"/>
      <c r="CJ123" s="1037"/>
      <c r="CK123" s="1043"/>
      <c r="CL123" s="1044"/>
      <c r="CM123" s="1044"/>
      <c r="CN123" s="1044"/>
      <c r="CO123" s="1045"/>
      <c r="CP123" s="1053" t="s">
        <v>404</v>
      </c>
      <c r="CQ123" s="1054"/>
      <c r="CR123" s="1054"/>
      <c r="CS123" s="1054"/>
      <c r="CT123" s="1054"/>
      <c r="CU123" s="1054"/>
      <c r="CV123" s="1054"/>
      <c r="CW123" s="1054"/>
      <c r="CX123" s="1054"/>
      <c r="CY123" s="1054"/>
      <c r="CZ123" s="1054"/>
      <c r="DA123" s="1054"/>
      <c r="DB123" s="1054"/>
      <c r="DC123" s="1054"/>
      <c r="DD123" s="1054"/>
      <c r="DE123" s="1054"/>
      <c r="DF123" s="1055"/>
      <c r="DG123" s="992" t="s">
        <v>130</v>
      </c>
      <c r="DH123" s="993"/>
      <c r="DI123" s="993"/>
      <c r="DJ123" s="993"/>
      <c r="DK123" s="994"/>
      <c r="DL123" s="995">
        <v>20641</v>
      </c>
      <c r="DM123" s="993"/>
      <c r="DN123" s="993"/>
      <c r="DO123" s="993"/>
      <c r="DP123" s="994"/>
      <c r="DQ123" s="995">
        <v>13714</v>
      </c>
      <c r="DR123" s="993"/>
      <c r="DS123" s="993"/>
      <c r="DT123" s="993"/>
      <c r="DU123" s="994"/>
      <c r="DV123" s="996">
        <v>0.6</v>
      </c>
      <c r="DW123" s="997"/>
      <c r="DX123" s="997"/>
      <c r="DY123" s="997"/>
      <c r="DZ123" s="998"/>
    </row>
    <row r="124" spans="1:130" s="230" customFormat="1" ht="26.25" customHeight="1" thickBot="1">
      <c r="A124" s="1091"/>
      <c r="B124" s="983"/>
      <c r="C124" s="956" t="s">
        <v>458</v>
      </c>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8"/>
      <c r="AA124" s="992" t="s">
        <v>130</v>
      </c>
      <c r="AB124" s="993"/>
      <c r="AC124" s="993"/>
      <c r="AD124" s="993"/>
      <c r="AE124" s="994"/>
      <c r="AF124" s="995" t="s">
        <v>130</v>
      </c>
      <c r="AG124" s="993"/>
      <c r="AH124" s="993"/>
      <c r="AI124" s="993"/>
      <c r="AJ124" s="994"/>
      <c r="AK124" s="995" t="s">
        <v>130</v>
      </c>
      <c r="AL124" s="993"/>
      <c r="AM124" s="993"/>
      <c r="AN124" s="993"/>
      <c r="AO124" s="994"/>
      <c r="AP124" s="996" t="s">
        <v>130</v>
      </c>
      <c r="AQ124" s="997"/>
      <c r="AR124" s="997"/>
      <c r="AS124" s="997"/>
      <c r="AT124" s="998"/>
      <c r="AU124" s="1093" t="s">
        <v>472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130</v>
      </c>
      <c r="BR124" s="1061"/>
      <c r="BS124" s="1061"/>
      <c r="BT124" s="1061"/>
      <c r="BU124" s="1061"/>
      <c r="BV124" s="1061" t="s">
        <v>130</v>
      </c>
      <c r="BW124" s="1061"/>
      <c r="BX124" s="1061"/>
      <c r="BY124" s="1061"/>
      <c r="BZ124" s="1061"/>
      <c r="CA124" s="1061" t="s">
        <v>130</v>
      </c>
      <c r="CB124" s="1061"/>
      <c r="CC124" s="1061"/>
      <c r="CD124" s="1061"/>
      <c r="CE124" s="1061"/>
      <c r="CF124" s="1062"/>
      <c r="CG124" s="1063"/>
      <c r="CH124" s="1063"/>
      <c r="CI124" s="1063"/>
      <c r="CJ124" s="1064"/>
      <c r="CK124" s="1046"/>
      <c r="CL124" s="1046"/>
      <c r="CM124" s="1046"/>
      <c r="CN124" s="1046"/>
      <c r="CO124" s="1047"/>
      <c r="CP124" s="1053" t="s">
        <v>473</v>
      </c>
      <c r="CQ124" s="1054"/>
      <c r="CR124" s="1054"/>
      <c r="CS124" s="1054"/>
      <c r="CT124" s="1054"/>
      <c r="CU124" s="1054"/>
      <c r="CV124" s="1054"/>
      <c r="CW124" s="1054"/>
      <c r="CX124" s="1054"/>
      <c r="CY124" s="1054"/>
      <c r="CZ124" s="1054"/>
      <c r="DA124" s="1054"/>
      <c r="DB124" s="1054"/>
      <c r="DC124" s="1054"/>
      <c r="DD124" s="1054"/>
      <c r="DE124" s="1054"/>
      <c r="DF124" s="1055"/>
      <c r="DG124" s="1038">
        <v>27225</v>
      </c>
      <c r="DH124" s="1020"/>
      <c r="DI124" s="1020"/>
      <c r="DJ124" s="1020"/>
      <c r="DK124" s="1021"/>
      <c r="DL124" s="1019" t="s">
        <v>130</v>
      </c>
      <c r="DM124" s="1020"/>
      <c r="DN124" s="1020"/>
      <c r="DO124" s="1020"/>
      <c r="DP124" s="1021"/>
      <c r="DQ124" s="1019" t="s">
        <v>130</v>
      </c>
      <c r="DR124" s="1020"/>
      <c r="DS124" s="1020"/>
      <c r="DT124" s="1020"/>
      <c r="DU124" s="1021"/>
      <c r="DV124" s="1022" t="s">
        <v>130</v>
      </c>
      <c r="DW124" s="1023"/>
      <c r="DX124" s="1023"/>
      <c r="DY124" s="1023"/>
      <c r="DZ124" s="1024"/>
    </row>
    <row r="125" spans="1:130" s="230" customFormat="1" ht="26.25" customHeight="1">
      <c r="A125" s="1091"/>
      <c r="B125" s="983"/>
      <c r="C125" s="956" t="s">
        <v>460</v>
      </c>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8"/>
      <c r="AA125" s="992" t="s">
        <v>130</v>
      </c>
      <c r="AB125" s="993"/>
      <c r="AC125" s="993"/>
      <c r="AD125" s="993"/>
      <c r="AE125" s="994"/>
      <c r="AF125" s="995" t="s">
        <v>130</v>
      </c>
      <c r="AG125" s="993"/>
      <c r="AH125" s="993"/>
      <c r="AI125" s="993"/>
      <c r="AJ125" s="994"/>
      <c r="AK125" s="995" t="s">
        <v>130</v>
      </c>
      <c r="AL125" s="993"/>
      <c r="AM125" s="993"/>
      <c r="AN125" s="993"/>
      <c r="AO125" s="994"/>
      <c r="AP125" s="996" t="s">
        <v>130</v>
      </c>
      <c r="AQ125" s="997"/>
      <c r="AR125" s="997"/>
      <c r="AS125" s="997"/>
      <c r="AT125" s="99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6" t="s">
        <v>474</v>
      </c>
      <c r="CL125" s="1041"/>
      <c r="CM125" s="1041"/>
      <c r="CN125" s="1041"/>
      <c r="CO125" s="1042"/>
      <c r="CP125" s="963" t="s">
        <v>475</v>
      </c>
      <c r="CQ125" s="931"/>
      <c r="CR125" s="931"/>
      <c r="CS125" s="931"/>
      <c r="CT125" s="931"/>
      <c r="CU125" s="931"/>
      <c r="CV125" s="931"/>
      <c r="CW125" s="931"/>
      <c r="CX125" s="931"/>
      <c r="CY125" s="931"/>
      <c r="CZ125" s="931"/>
      <c r="DA125" s="931"/>
      <c r="DB125" s="931"/>
      <c r="DC125" s="931"/>
      <c r="DD125" s="931"/>
      <c r="DE125" s="931"/>
      <c r="DF125" s="932"/>
      <c r="DG125" s="964" t="s">
        <v>130</v>
      </c>
      <c r="DH125" s="965"/>
      <c r="DI125" s="965"/>
      <c r="DJ125" s="965"/>
      <c r="DK125" s="965"/>
      <c r="DL125" s="965" t="s">
        <v>130</v>
      </c>
      <c r="DM125" s="965"/>
      <c r="DN125" s="965"/>
      <c r="DO125" s="965"/>
      <c r="DP125" s="965"/>
      <c r="DQ125" s="965" t="s">
        <v>130</v>
      </c>
      <c r="DR125" s="965"/>
      <c r="DS125" s="965"/>
      <c r="DT125" s="965"/>
      <c r="DU125" s="965"/>
      <c r="DV125" s="966" t="s">
        <v>130</v>
      </c>
      <c r="DW125" s="966"/>
      <c r="DX125" s="966"/>
      <c r="DY125" s="966"/>
      <c r="DZ125" s="967"/>
    </row>
    <row r="126" spans="1:130" s="230" customFormat="1" ht="26.25" customHeight="1" thickBot="1">
      <c r="A126" s="1091"/>
      <c r="B126" s="983"/>
      <c r="C126" s="956" t="s">
        <v>462</v>
      </c>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8"/>
      <c r="AA126" s="992" t="s">
        <v>130</v>
      </c>
      <c r="AB126" s="993"/>
      <c r="AC126" s="993"/>
      <c r="AD126" s="993"/>
      <c r="AE126" s="994"/>
      <c r="AF126" s="995" t="s">
        <v>130</v>
      </c>
      <c r="AG126" s="993"/>
      <c r="AH126" s="993"/>
      <c r="AI126" s="993"/>
      <c r="AJ126" s="994"/>
      <c r="AK126" s="995" t="s">
        <v>130</v>
      </c>
      <c r="AL126" s="993"/>
      <c r="AM126" s="993"/>
      <c r="AN126" s="993"/>
      <c r="AO126" s="994"/>
      <c r="AP126" s="996" t="s">
        <v>130</v>
      </c>
      <c r="AQ126" s="997"/>
      <c r="AR126" s="997"/>
      <c r="AS126" s="997"/>
      <c r="AT126" s="99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7"/>
      <c r="CL126" s="1044"/>
      <c r="CM126" s="1044"/>
      <c r="CN126" s="1044"/>
      <c r="CO126" s="1045"/>
      <c r="CP126" s="956" t="s">
        <v>476</v>
      </c>
      <c r="CQ126" s="957"/>
      <c r="CR126" s="957"/>
      <c r="CS126" s="957"/>
      <c r="CT126" s="957"/>
      <c r="CU126" s="957"/>
      <c r="CV126" s="957"/>
      <c r="CW126" s="957"/>
      <c r="CX126" s="957"/>
      <c r="CY126" s="957"/>
      <c r="CZ126" s="957"/>
      <c r="DA126" s="957"/>
      <c r="DB126" s="957"/>
      <c r="DC126" s="957"/>
      <c r="DD126" s="957"/>
      <c r="DE126" s="957"/>
      <c r="DF126" s="958"/>
      <c r="DG126" s="959" t="s">
        <v>130</v>
      </c>
      <c r="DH126" s="960"/>
      <c r="DI126" s="960"/>
      <c r="DJ126" s="960"/>
      <c r="DK126" s="960"/>
      <c r="DL126" s="960" t="s">
        <v>130</v>
      </c>
      <c r="DM126" s="960"/>
      <c r="DN126" s="960"/>
      <c r="DO126" s="960"/>
      <c r="DP126" s="960"/>
      <c r="DQ126" s="960" t="s">
        <v>130</v>
      </c>
      <c r="DR126" s="960"/>
      <c r="DS126" s="960"/>
      <c r="DT126" s="960"/>
      <c r="DU126" s="960"/>
      <c r="DV126" s="961" t="s">
        <v>130</v>
      </c>
      <c r="DW126" s="961"/>
      <c r="DX126" s="961"/>
      <c r="DY126" s="961"/>
      <c r="DZ126" s="962"/>
    </row>
    <row r="127" spans="1:130" s="230" customFormat="1" ht="26.25" customHeight="1">
      <c r="A127" s="1092"/>
      <c r="B127" s="985"/>
      <c r="C127" s="1007" t="s">
        <v>477</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92">
        <v>21846</v>
      </c>
      <c r="AB127" s="993"/>
      <c r="AC127" s="993"/>
      <c r="AD127" s="993"/>
      <c r="AE127" s="994"/>
      <c r="AF127" s="995">
        <v>147</v>
      </c>
      <c r="AG127" s="993"/>
      <c r="AH127" s="993"/>
      <c r="AI127" s="993"/>
      <c r="AJ127" s="994"/>
      <c r="AK127" s="995">
        <v>125</v>
      </c>
      <c r="AL127" s="993"/>
      <c r="AM127" s="993"/>
      <c r="AN127" s="993"/>
      <c r="AO127" s="994"/>
      <c r="AP127" s="996">
        <v>0</v>
      </c>
      <c r="AQ127" s="997"/>
      <c r="AR127" s="997"/>
      <c r="AS127" s="997"/>
      <c r="AT127" s="998"/>
      <c r="AU127" s="232"/>
      <c r="AV127" s="232"/>
      <c r="AW127" s="232"/>
      <c r="AX127" s="1065" t="s">
        <v>478</v>
      </c>
      <c r="AY127" s="1066"/>
      <c r="AZ127" s="1066"/>
      <c r="BA127" s="1066"/>
      <c r="BB127" s="1066"/>
      <c r="BC127" s="1066"/>
      <c r="BD127" s="1066"/>
      <c r="BE127" s="1067"/>
      <c r="BF127" s="1068" t="s">
        <v>479</v>
      </c>
      <c r="BG127" s="1066"/>
      <c r="BH127" s="1066"/>
      <c r="BI127" s="1066"/>
      <c r="BJ127" s="1066"/>
      <c r="BK127" s="1066"/>
      <c r="BL127" s="1067"/>
      <c r="BM127" s="1068" t="s">
        <v>480</v>
      </c>
      <c r="BN127" s="1066"/>
      <c r="BO127" s="1066"/>
      <c r="BP127" s="1066"/>
      <c r="BQ127" s="1066"/>
      <c r="BR127" s="1066"/>
      <c r="BS127" s="1067"/>
      <c r="BT127" s="1068" t="s">
        <v>481</v>
      </c>
      <c r="BU127" s="1066"/>
      <c r="BV127" s="1066"/>
      <c r="BW127" s="1066"/>
      <c r="BX127" s="1066"/>
      <c r="BY127" s="1066"/>
      <c r="BZ127" s="1089"/>
      <c r="CA127" s="232"/>
      <c r="CB127" s="232"/>
      <c r="CC127" s="232"/>
      <c r="CD127" s="255"/>
      <c r="CE127" s="255"/>
      <c r="CF127" s="255"/>
      <c r="CG127" s="232"/>
      <c r="CH127" s="232"/>
      <c r="CI127" s="232"/>
      <c r="CJ127" s="254"/>
      <c r="CK127" s="1057"/>
      <c r="CL127" s="1044"/>
      <c r="CM127" s="1044"/>
      <c r="CN127" s="1044"/>
      <c r="CO127" s="1045"/>
      <c r="CP127" s="956" t="s">
        <v>482</v>
      </c>
      <c r="CQ127" s="957"/>
      <c r="CR127" s="957"/>
      <c r="CS127" s="957"/>
      <c r="CT127" s="957"/>
      <c r="CU127" s="957"/>
      <c r="CV127" s="957"/>
      <c r="CW127" s="957"/>
      <c r="CX127" s="957"/>
      <c r="CY127" s="957"/>
      <c r="CZ127" s="957"/>
      <c r="DA127" s="957"/>
      <c r="DB127" s="957"/>
      <c r="DC127" s="957"/>
      <c r="DD127" s="957"/>
      <c r="DE127" s="957"/>
      <c r="DF127" s="958"/>
      <c r="DG127" s="959" t="s">
        <v>130</v>
      </c>
      <c r="DH127" s="960"/>
      <c r="DI127" s="960"/>
      <c r="DJ127" s="960"/>
      <c r="DK127" s="960"/>
      <c r="DL127" s="960" t="s">
        <v>130</v>
      </c>
      <c r="DM127" s="960"/>
      <c r="DN127" s="960"/>
      <c r="DO127" s="960"/>
      <c r="DP127" s="960"/>
      <c r="DQ127" s="960" t="s">
        <v>130</v>
      </c>
      <c r="DR127" s="960"/>
      <c r="DS127" s="960"/>
      <c r="DT127" s="960"/>
      <c r="DU127" s="960"/>
      <c r="DV127" s="961" t="s">
        <v>130</v>
      </c>
      <c r="DW127" s="961"/>
      <c r="DX127" s="961"/>
      <c r="DY127" s="961"/>
      <c r="DZ127" s="962"/>
    </row>
    <row r="128" spans="1:130" s="230" customFormat="1" ht="26.25" customHeight="1" thickBot="1">
      <c r="A128" s="1075" t="s">
        <v>483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484</v>
      </c>
      <c r="X128" s="1077"/>
      <c r="Y128" s="1077"/>
      <c r="Z128" s="1078"/>
      <c r="AA128" s="1079">
        <v>7786</v>
      </c>
      <c r="AB128" s="1080"/>
      <c r="AC128" s="1080"/>
      <c r="AD128" s="1080"/>
      <c r="AE128" s="1081"/>
      <c r="AF128" s="1082">
        <v>7786</v>
      </c>
      <c r="AG128" s="1080"/>
      <c r="AH128" s="1080"/>
      <c r="AI128" s="1080"/>
      <c r="AJ128" s="1081"/>
      <c r="AK128" s="1082">
        <v>9616</v>
      </c>
      <c r="AL128" s="1080"/>
      <c r="AM128" s="1080"/>
      <c r="AN128" s="1080"/>
      <c r="AO128" s="1081"/>
      <c r="AP128" s="1083"/>
      <c r="AQ128" s="1084"/>
      <c r="AR128" s="1084"/>
      <c r="AS128" s="1084"/>
      <c r="AT128" s="1085"/>
      <c r="AU128" s="232"/>
      <c r="AV128" s="232"/>
      <c r="AW128" s="232"/>
      <c r="AX128" s="930" t="s">
        <v>485</v>
      </c>
      <c r="AY128" s="931"/>
      <c r="AZ128" s="931"/>
      <c r="BA128" s="931"/>
      <c r="BB128" s="931"/>
      <c r="BC128" s="931"/>
      <c r="BD128" s="931"/>
      <c r="BE128" s="932"/>
      <c r="BF128" s="1086" t="s">
        <v>130</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0"/>
      <c r="CA128" s="255"/>
      <c r="CB128" s="255"/>
      <c r="CC128" s="255"/>
      <c r="CD128" s="255"/>
      <c r="CE128" s="255"/>
      <c r="CF128" s="255"/>
      <c r="CG128" s="232"/>
      <c r="CH128" s="232"/>
      <c r="CI128" s="232"/>
      <c r="CJ128" s="254"/>
      <c r="CK128" s="1058"/>
      <c r="CL128" s="1059"/>
      <c r="CM128" s="1059"/>
      <c r="CN128" s="1059"/>
      <c r="CO128" s="1060"/>
      <c r="CP128" s="1069" t="s">
        <v>486</v>
      </c>
      <c r="CQ128" s="762"/>
      <c r="CR128" s="762"/>
      <c r="CS128" s="762"/>
      <c r="CT128" s="762"/>
      <c r="CU128" s="762"/>
      <c r="CV128" s="762"/>
      <c r="CW128" s="762"/>
      <c r="CX128" s="762"/>
      <c r="CY128" s="762"/>
      <c r="CZ128" s="762"/>
      <c r="DA128" s="762"/>
      <c r="DB128" s="762"/>
      <c r="DC128" s="762"/>
      <c r="DD128" s="762"/>
      <c r="DE128" s="762"/>
      <c r="DF128" s="1070"/>
      <c r="DG128" s="1071" t="s">
        <v>130</v>
      </c>
      <c r="DH128" s="1072"/>
      <c r="DI128" s="1072"/>
      <c r="DJ128" s="1072"/>
      <c r="DK128" s="1072"/>
      <c r="DL128" s="1072" t="s">
        <v>130</v>
      </c>
      <c r="DM128" s="1072"/>
      <c r="DN128" s="1072"/>
      <c r="DO128" s="1072"/>
      <c r="DP128" s="1072"/>
      <c r="DQ128" s="1072" t="s">
        <v>130</v>
      </c>
      <c r="DR128" s="1072"/>
      <c r="DS128" s="1072"/>
      <c r="DT128" s="1072"/>
      <c r="DU128" s="1072"/>
      <c r="DV128" s="1073" t="s">
        <v>130</v>
      </c>
      <c r="DW128" s="1073"/>
      <c r="DX128" s="1073"/>
      <c r="DY128" s="1073"/>
      <c r="DZ128" s="1074"/>
    </row>
    <row r="129" spans="1:131" s="230" customFormat="1" ht="26.25" customHeight="1">
      <c r="A129" s="968" t="s">
        <v>108</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104" t="s">
        <v>487</v>
      </c>
      <c r="X129" s="1105"/>
      <c r="Y129" s="1105"/>
      <c r="Z129" s="1106"/>
      <c r="AA129" s="992">
        <v>2758429</v>
      </c>
      <c r="AB129" s="993"/>
      <c r="AC129" s="993"/>
      <c r="AD129" s="993"/>
      <c r="AE129" s="994"/>
      <c r="AF129" s="995">
        <v>2948629</v>
      </c>
      <c r="AG129" s="993"/>
      <c r="AH129" s="993"/>
      <c r="AI129" s="993"/>
      <c r="AJ129" s="994"/>
      <c r="AK129" s="995">
        <v>2813971</v>
      </c>
      <c r="AL129" s="993"/>
      <c r="AM129" s="993"/>
      <c r="AN129" s="993"/>
      <c r="AO129" s="994"/>
      <c r="AP129" s="1107"/>
      <c r="AQ129" s="1108"/>
      <c r="AR129" s="1108"/>
      <c r="AS129" s="1108"/>
      <c r="AT129" s="1109"/>
      <c r="AU129" s="233"/>
      <c r="AV129" s="233"/>
      <c r="AW129" s="233"/>
      <c r="AX129" s="1099" t="s">
        <v>488</v>
      </c>
      <c r="AY129" s="957"/>
      <c r="AZ129" s="957"/>
      <c r="BA129" s="957"/>
      <c r="BB129" s="957"/>
      <c r="BC129" s="957"/>
      <c r="BD129" s="957"/>
      <c r="BE129" s="958"/>
      <c r="BF129" s="1100" t="s">
        <v>130</v>
      </c>
      <c r="BG129" s="1101"/>
      <c r="BH129" s="1101"/>
      <c r="BI129" s="1101"/>
      <c r="BJ129" s="1101"/>
      <c r="BK129" s="1101"/>
      <c r="BL129" s="1102"/>
      <c r="BM129" s="1100">
        <v>20</v>
      </c>
      <c r="BN129" s="1101"/>
      <c r="BO129" s="1101"/>
      <c r="BP129" s="1101"/>
      <c r="BQ129" s="1101"/>
      <c r="BR129" s="1101"/>
      <c r="BS129" s="1102"/>
      <c r="BT129" s="1100">
        <v>30</v>
      </c>
      <c r="BU129" s="1101"/>
      <c r="BV129" s="1101"/>
      <c r="BW129" s="1101"/>
      <c r="BX129" s="1101"/>
      <c r="BY129" s="1101"/>
      <c r="BZ129" s="110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68" t="s">
        <v>489</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104" t="s">
        <v>490</v>
      </c>
      <c r="X130" s="1105"/>
      <c r="Y130" s="1105"/>
      <c r="Z130" s="1106"/>
      <c r="AA130" s="992">
        <v>491783</v>
      </c>
      <c r="AB130" s="993"/>
      <c r="AC130" s="993"/>
      <c r="AD130" s="993"/>
      <c r="AE130" s="994"/>
      <c r="AF130" s="995">
        <v>447964</v>
      </c>
      <c r="AG130" s="993"/>
      <c r="AH130" s="993"/>
      <c r="AI130" s="993"/>
      <c r="AJ130" s="994"/>
      <c r="AK130" s="995">
        <v>464567</v>
      </c>
      <c r="AL130" s="993"/>
      <c r="AM130" s="993"/>
      <c r="AN130" s="993"/>
      <c r="AO130" s="994"/>
      <c r="AP130" s="1107"/>
      <c r="AQ130" s="1108"/>
      <c r="AR130" s="1108"/>
      <c r="AS130" s="1108"/>
      <c r="AT130" s="1109"/>
      <c r="AU130" s="233"/>
      <c r="AV130" s="233"/>
      <c r="AW130" s="233"/>
      <c r="AX130" s="1099" t="s">
        <v>491</v>
      </c>
      <c r="AY130" s="957"/>
      <c r="AZ130" s="957"/>
      <c r="BA130" s="957"/>
      <c r="BB130" s="957"/>
      <c r="BC130" s="957"/>
      <c r="BD130" s="957"/>
      <c r="BE130" s="958"/>
      <c r="BF130" s="1135">
        <v>5.6</v>
      </c>
      <c r="BG130" s="1136"/>
      <c r="BH130" s="1136"/>
      <c r="BI130" s="1136"/>
      <c r="BJ130" s="1136"/>
      <c r="BK130" s="1136"/>
      <c r="BL130" s="1137"/>
      <c r="BM130" s="1135">
        <v>25</v>
      </c>
      <c r="BN130" s="1136"/>
      <c r="BO130" s="1136"/>
      <c r="BP130" s="1136"/>
      <c r="BQ130" s="1136"/>
      <c r="BR130" s="1136"/>
      <c r="BS130" s="1137"/>
      <c r="BT130" s="1135">
        <v>35</v>
      </c>
      <c r="BU130" s="1136"/>
      <c r="BV130" s="1136"/>
      <c r="BW130" s="1136"/>
      <c r="BX130" s="1136"/>
      <c r="BY130" s="1136"/>
      <c r="BZ130" s="113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492</v>
      </c>
      <c r="X131" s="1142"/>
      <c r="Y131" s="1142"/>
      <c r="Z131" s="1143"/>
      <c r="AA131" s="1038">
        <v>2266646</v>
      </c>
      <c r="AB131" s="1020"/>
      <c r="AC131" s="1020"/>
      <c r="AD131" s="1020"/>
      <c r="AE131" s="1021"/>
      <c r="AF131" s="1019">
        <v>2500665</v>
      </c>
      <c r="AG131" s="1020"/>
      <c r="AH131" s="1020"/>
      <c r="AI131" s="1020"/>
      <c r="AJ131" s="1021"/>
      <c r="AK131" s="1019">
        <v>2349404</v>
      </c>
      <c r="AL131" s="1020"/>
      <c r="AM131" s="1020"/>
      <c r="AN131" s="1020"/>
      <c r="AO131" s="1021"/>
      <c r="AP131" s="1144"/>
      <c r="AQ131" s="1145"/>
      <c r="AR131" s="1145"/>
      <c r="AS131" s="1145"/>
      <c r="AT131" s="1146"/>
      <c r="AU131" s="233"/>
      <c r="AV131" s="233"/>
      <c r="AW131" s="233"/>
      <c r="AX131" s="1117" t="s">
        <v>493</v>
      </c>
      <c r="AY131" s="762"/>
      <c r="AZ131" s="762"/>
      <c r="BA131" s="762"/>
      <c r="BB131" s="762"/>
      <c r="BC131" s="762"/>
      <c r="BD131" s="762"/>
      <c r="BE131" s="1070"/>
      <c r="BF131" s="1118" t="s">
        <v>130</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4" t="s">
        <v>494</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495</v>
      </c>
      <c r="W132" s="1128"/>
      <c r="X132" s="1128"/>
      <c r="Y132" s="1128"/>
      <c r="Z132" s="1129"/>
      <c r="AA132" s="1130">
        <v>4.5093940559999997</v>
      </c>
      <c r="AB132" s="1131"/>
      <c r="AC132" s="1131"/>
      <c r="AD132" s="1131"/>
      <c r="AE132" s="1132"/>
      <c r="AF132" s="1133">
        <v>5.4046023759999997</v>
      </c>
      <c r="AG132" s="1131"/>
      <c r="AH132" s="1131"/>
      <c r="AI132" s="1131"/>
      <c r="AJ132" s="1132"/>
      <c r="AK132" s="1133">
        <v>6.9434631080000004</v>
      </c>
      <c r="AL132" s="1131"/>
      <c r="AM132" s="1131"/>
      <c r="AN132" s="1131"/>
      <c r="AO132" s="1132"/>
      <c r="AP132" s="1035"/>
      <c r="AQ132" s="1036"/>
      <c r="AR132" s="1036"/>
      <c r="AS132" s="1036"/>
      <c r="AT132" s="113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496</v>
      </c>
      <c r="W133" s="1111"/>
      <c r="X133" s="1111"/>
      <c r="Y133" s="1111"/>
      <c r="Z133" s="1112"/>
      <c r="AA133" s="1113">
        <v>2.9</v>
      </c>
      <c r="AB133" s="1114"/>
      <c r="AC133" s="1114"/>
      <c r="AD133" s="1114"/>
      <c r="AE133" s="1115"/>
      <c r="AF133" s="1113">
        <v>4.5</v>
      </c>
      <c r="AG133" s="1114"/>
      <c r="AH133" s="1114"/>
      <c r="AI133" s="1114"/>
      <c r="AJ133" s="1115"/>
      <c r="AK133" s="1113">
        <v>5.6</v>
      </c>
      <c r="AL133" s="1114"/>
      <c r="AM133" s="1114"/>
      <c r="AN133" s="1114"/>
      <c r="AO133" s="1115"/>
      <c r="AP133" s="1062"/>
      <c r="AQ133" s="1063"/>
      <c r="AR133" s="1063"/>
      <c r="AS133" s="1063"/>
      <c r="AT133" s="111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Lqwn1UOnwpIv9SV4528QD2OyhRlOE96wBX4+y77NENaCerukE0eoiW/W7L+8AJyGPVrCajUV5XS/9FIibGkw==" saltValue="ZSKa07J1n0V9J2Q1wmm6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497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xIWYM+S7QNmWuTFdrIfNp/rfcsYI+HYxq6P3fU/Yck0XNCF6ZJepMIRlefzA4hheo61NHPCav3NUIZUuM4DKKA==" saltValue="kOXGMsTMRpJHQjID3yLW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Gs4hen3LwdzkKG6i718M76LmJEOKuj+6ACM5QxtRQuUzjiOtXNIeOfdoefoWtSAl17M9a7v6BT9OguJz20MJw==" saltValue="dEg3SlqqebkWoxO+nEDgpQ=="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7" zoomScaleSheetLayoutView="10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8" t="s">
        <v>500</v>
      </c>
      <c r="AP7" s="272"/>
      <c r="AQ7" s="273" t="s">
        <v>501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49"/>
      <c r="AP8" s="278" t="s">
        <v>502</v>
      </c>
      <c r="AQ8" s="279" t="s">
        <v>503</v>
      </c>
      <c r="AR8" s="280" t="s">
        <v>504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0" t="s">
        <v>505</v>
      </c>
      <c r="AL9" s="1151"/>
      <c r="AM9" s="1151"/>
      <c r="AN9" s="1152"/>
      <c r="AO9" s="281">
        <v>716240</v>
      </c>
      <c r="AP9" s="281">
        <v>238270</v>
      </c>
      <c r="AQ9" s="282">
        <v>239803</v>
      </c>
      <c r="AR9" s="283">
        <v>-0.6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0" t="s">
        <v>506</v>
      </c>
      <c r="AL10" s="1151"/>
      <c r="AM10" s="1151"/>
      <c r="AN10" s="1152"/>
      <c r="AO10" s="284">
        <v>142281</v>
      </c>
      <c r="AP10" s="284">
        <v>47332</v>
      </c>
      <c r="AQ10" s="285">
        <v>35073</v>
      </c>
      <c r="AR10" s="286">
        <v>35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0" t="s">
        <v>507</v>
      </c>
      <c r="AL11" s="1151"/>
      <c r="AM11" s="1151"/>
      <c r="AN11" s="1152"/>
      <c r="AO11" s="284" t="s">
        <v>508</v>
      </c>
      <c r="AP11" s="284" t="s">
        <v>508</v>
      </c>
      <c r="AQ11" s="285">
        <v>3640</v>
      </c>
      <c r="AR11" s="286" t="s">
        <v>508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0" t="s">
        <v>509</v>
      </c>
      <c r="AL12" s="1151"/>
      <c r="AM12" s="1151"/>
      <c r="AN12" s="1152"/>
      <c r="AO12" s="284" t="s">
        <v>508</v>
      </c>
      <c r="AP12" s="284" t="s">
        <v>508</v>
      </c>
      <c r="AQ12" s="285" t="s">
        <v>508</v>
      </c>
      <c r="AR12" s="286" t="s">
        <v>508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0" t="s">
        <v>510</v>
      </c>
      <c r="AL13" s="1151"/>
      <c r="AM13" s="1151"/>
      <c r="AN13" s="1152"/>
      <c r="AO13" s="284">
        <v>122240</v>
      </c>
      <c r="AP13" s="284">
        <v>40665</v>
      </c>
      <c r="AQ13" s="285">
        <v>11407</v>
      </c>
      <c r="AR13" s="286">
        <v>256.5</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0" t="s">
        <v>511</v>
      </c>
      <c r="AL14" s="1151"/>
      <c r="AM14" s="1151"/>
      <c r="AN14" s="1152"/>
      <c r="AO14" s="284">
        <v>28000</v>
      </c>
      <c r="AP14" s="284">
        <v>9315</v>
      </c>
      <c r="AQ14" s="285">
        <v>4585</v>
      </c>
      <c r="AR14" s="286">
        <v>103.2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3" t="s">
        <v>512</v>
      </c>
      <c r="AL15" s="1154"/>
      <c r="AM15" s="1154"/>
      <c r="AN15" s="1155"/>
      <c r="AO15" s="284">
        <v>-70329</v>
      </c>
      <c r="AP15" s="284">
        <v>-23396</v>
      </c>
      <c r="AQ15" s="285">
        <v>-18839</v>
      </c>
      <c r="AR15" s="286">
        <v>24.2</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3" t="s">
        <v>189</v>
      </c>
      <c r="AL16" s="1154"/>
      <c r="AM16" s="1154"/>
      <c r="AN16" s="1155"/>
      <c r="AO16" s="284">
        <v>938432</v>
      </c>
      <c r="AP16" s="284">
        <v>312186</v>
      </c>
      <c r="AQ16" s="285">
        <v>275669</v>
      </c>
      <c r="AR16" s="286">
        <v>13.2</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6" t="s">
        <v>517</v>
      </c>
      <c r="AL21" s="1157"/>
      <c r="AM21" s="1157"/>
      <c r="AN21" s="1158"/>
      <c r="AO21" s="297">
        <v>25.95</v>
      </c>
      <c r="AP21" s="298">
        <v>23.86</v>
      </c>
      <c r="AQ21" s="299">
        <v>2.09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6" t="s">
        <v>518</v>
      </c>
      <c r="AL22" s="1157"/>
      <c r="AM22" s="1157"/>
      <c r="AN22" s="1158"/>
      <c r="AO22" s="302">
        <v>97</v>
      </c>
      <c r="AP22" s="303">
        <v>95.5</v>
      </c>
      <c r="AQ22" s="304">
        <v>1.5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47" t="s">
        <v>519</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267"/>
    </row>
    <row r="27" spans="1:46">
      <c r="A27" s="309"/>
      <c r="AO27" s="262"/>
      <c r="AP27" s="262"/>
      <c r="AQ27" s="262"/>
      <c r="AR27" s="262"/>
      <c r="AS27" s="262"/>
      <c r="AT27" s="262"/>
    </row>
    <row r="28" spans="1:46" ht="17.2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8" t="s">
        <v>500</v>
      </c>
      <c r="AP30" s="272"/>
      <c r="AQ30" s="273" t="s">
        <v>501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49"/>
      <c r="AP31" s="278" t="s">
        <v>502</v>
      </c>
      <c r="AQ31" s="279" t="s">
        <v>503</v>
      </c>
      <c r="AR31" s="280" t="s">
        <v>504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4" t="s">
        <v>522</v>
      </c>
      <c r="AL32" s="1165"/>
      <c r="AM32" s="1165"/>
      <c r="AN32" s="1166"/>
      <c r="AO32" s="312">
        <v>528673</v>
      </c>
      <c r="AP32" s="312">
        <v>175873</v>
      </c>
      <c r="AQ32" s="313">
        <v>162926</v>
      </c>
      <c r="AR32" s="314">
        <v>7.9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4" t="s">
        <v>523</v>
      </c>
      <c r="AL33" s="1165"/>
      <c r="AM33" s="1165"/>
      <c r="AN33" s="1166"/>
      <c r="AO33" s="312" t="s">
        <v>508</v>
      </c>
      <c r="AP33" s="312" t="s">
        <v>508</v>
      </c>
      <c r="AQ33" s="313" t="s">
        <v>508</v>
      </c>
      <c r="AR33" s="314" t="s">
        <v>508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4" t="s">
        <v>524</v>
      </c>
      <c r="AL34" s="1165"/>
      <c r="AM34" s="1165"/>
      <c r="AN34" s="1166"/>
      <c r="AO34" s="312" t="s">
        <v>508</v>
      </c>
      <c r="AP34" s="312" t="s">
        <v>508</v>
      </c>
      <c r="AQ34" s="313">
        <v>4</v>
      </c>
      <c r="AR34" s="314" t="s">
        <v>508</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4" t="s">
        <v>525</v>
      </c>
      <c r="AL35" s="1165"/>
      <c r="AM35" s="1165"/>
      <c r="AN35" s="1166"/>
      <c r="AO35" s="312">
        <v>108515</v>
      </c>
      <c r="AP35" s="312">
        <v>36099</v>
      </c>
      <c r="AQ35" s="313">
        <v>33512</v>
      </c>
      <c r="AR35" s="314">
        <v>7.7</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4" t="s">
        <v>526</v>
      </c>
      <c r="AL36" s="1165"/>
      <c r="AM36" s="1165"/>
      <c r="AN36" s="1166"/>
      <c r="AO36" s="312" t="s">
        <v>508</v>
      </c>
      <c r="AP36" s="312" t="s">
        <v>508</v>
      </c>
      <c r="AQ36" s="313">
        <v>2866</v>
      </c>
      <c r="AR36" s="314" t="s">
        <v>508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4" t="s">
        <v>527</v>
      </c>
      <c r="AL37" s="1165"/>
      <c r="AM37" s="1165"/>
      <c r="AN37" s="1166"/>
      <c r="AO37" s="312">
        <v>125</v>
      </c>
      <c r="AP37" s="312">
        <v>42</v>
      </c>
      <c r="AQ37" s="313">
        <v>1429</v>
      </c>
      <c r="AR37" s="314">
        <v>-97.1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7" t="s">
        <v>528</v>
      </c>
      <c r="AL38" s="1168"/>
      <c r="AM38" s="1168"/>
      <c r="AN38" s="1169"/>
      <c r="AO38" s="315" t="s">
        <v>508</v>
      </c>
      <c r="AP38" s="315" t="s">
        <v>508</v>
      </c>
      <c r="AQ38" s="316">
        <v>30</v>
      </c>
      <c r="AR38" s="304" t="s">
        <v>508</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7" t="s">
        <v>529</v>
      </c>
      <c r="AL39" s="1168"/>
      <c r="AM39" s="1168"/>
      <c r="AN39" s="1169"/>
      <c r="AO39" s="312">
        <v>-9616</v>
      </c>
      <c r="AP39" s="312">
        <v>-3199</v>
      </c>
      <c r="AQ39" s="313">
        <v>-7390</v>
      </c>
      <c r="AR39" s="314">
        <v>-56.7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4" t="s">
        <v>530</v>
      </c>
      <c r="AL40" s="1165"/>
      <c r="AM40" s="1165"/>
      <c r="AN40" s="1166"/>
      <c r="AO40" s="312">
        <v>-464567</v>
      </c>
      <c r="AP40" s="312">
        <v>-154547</v>
      </c>
      <c r="AQ40" s="313">
        <v>-136323</v>
      </c>
      <c r="AR40" s="314">
        <v>13.4</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0" t="s">
        <v>301</v>
      </c>
      <c r="AL41" s="1171"/>
      <c r="AM41" s="1171"/>
      <c r="AN41" s="1172"/>
      <c r="AO41" s="312">
        <v>163130</v>
      </c>
      <c r="AP41" s="312">
        <v>54268</v>
      </c>
      <c r="AQ41" s="313">
        <v>57054</v>
      </c>
      <c r="AR41" s="314">
        <v>-4.9000000000000004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9" t="s">
        <v>500</v>
      </c>
      <c r="AN49" s="1161" t="s">
        <v>534</v>
      </c>
      <c r="AO49" s="1162"/>
      <c r="AP49" s="1162"/>
      <c r="AQ49" s="1162"/>
      <c r="AR49" s="1163"/>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0"/>
      <c r="AN50" s="328" t="s">
        <v>535</v>
      </c>
      <c r="AO50" s="329" t="s">
        <v>536</v>
      </c>
      <c r="AP50" s="330" t="s">
        <v>537</v>
      </c>
      <c r="AQ50" s="331" t="s">
        <v>538</v>
      </c>
      <c r="AR50" s="332" t="s">
        <v>539</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642324</v>
      </c>
      <c r="AN51" s="334">
        <v>190657</v>
      </c>
      <c r="AO51" s="335">
        <v>-13.5</v>
      </c>
      <c r="AP51" s="336">
        <v>271581</v>
      </c>
      <c r="AQ51" s="337">
        <v>-6.7</v>
      </c>
      <c r="AR51" s="338">
        <v>-6.8</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377920</v>
      </c>
      <c r="AN52" s="342">
        <v>112176</v>
      </c>
      <c r="AO52" s="343">
        <v>-27</v>
      </c>
      <c r="AP52" s="344">
        <v>117844</v>
      </c>
      <c r="AQ52" s="345">
        <v>-1</v>
      </c>
      <c r="AR52" s="346">
        <v>-26</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601959</v>
      </c>
      <c r="AN53" s="334">
        <v>183636</v>
      </c>
      <c r="AO53" s="335">
        <v>-3.7</v>
      </c>
      <c r="AP53" s="336">
        <v>268375</v>
      </c>
      <c r="AQ53" s="337">
        <v>-1.2</v>
      </c>
      <c r="AR53" s="338">
        <v>-2.5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332640</v>
      </c>
      <c r="AN54" s="342">
        <v>101477</v>
      </c>
      <c r="AO54" s="343">
        <v>-9.5</v>
      </c>
      <c r="AP54" s="344">
        <v>119602</v>
      </c>
      <c r="AQ54" s="345">
        <v>1.5</v>
      </c>
      <c r="AR54" s="346">
        <v>-11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797934</v>
      </c>
      <c r="AN55" s="334">
        <v>247652</v>
      </c>
      <c r="AO55" s="335">
        <v>34.9</v>
      </c>
      <c r="AP55" s="336">
        <v>301035</v>
      </c>
      <c r="AQ55" s="337">
        <v>12.2</v>
      </c>
      <c r="AR55" s="338">
        <v>22.7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474518</v>
      </c>
      <c r="AN56" s="342">
        <v>147274</v>
      </c>
      <c r="AO56" s="343">
        <v>45.1</v>
      </c>
      <c r="AP56" s="344">
        <v>154376</v>
      </c>
      <c r="AQ56" s="345">
        <v>29.1</v>
      </c>
      <c r="AR56" s="346">
        <v>16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651394</v>
      </c>
      <c r="AN57" s="334">
        <v>210331</v>
      </c>
      <c r="AO57" s="335">
        <v>-15.1</v>
      </c>
      <c r="AP57" s="336">
        <v>277467</v>
      </c>
      <c r="AQ57" s="337">
        <v>-7.8</v>
      </c>
      <c r="AR57" s="338">
        <v>-7.3</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198903</v>
      </c>
      <c r="AN58" s="342">
        <v>64224</v>
      </c>
      <c r="AO58" s="343">
        <v>-56.4</v>
      </c>
      <c r="AP58" s="344">
        <v>128378</v>
      </c>
      <c r="AQ58" s="345">
        <v>-16.8</v>
      </c>
      <c r="AR58" s="346">
        <v>-39.6</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760484</v>
      </c>
      <c r="AN59" s="334">
        <v>252989</v>
      </c>
      <c r="AO59" s="335">
        <v>20.3</v>
      </c>
      <c r="AP59" s="336">
        <v>282256</v>
      </c>
      <c r="AQ59" s="337">
        <v>1.7</v>
      </c>
      <c r="AR59" s="338">
        <v>18.600000000000001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594135</v>
      </c>
      <c r="AN60" s="342">
        <v>197650</v>
      </c>
      <c r="AO60" s="343">
        <v>207.8</v>
      </c>
      <c r="AP60" s="344">
        <v>145453</v>
      </c>
      <c r="AQ60" s="345">
        <v>13.3</v>
      </c>
      <c r="AR60" s="346">
        <v>194.5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690819</v>
      </c>
      <c r="AN61" s="349">
        <v>217053</v>
      </c>
      <c r="AO61" s="350">
        <v>4.5999999999999996</v>
      </c>
      <c r="AP61" s="351">
        <v>280143</v>
      </c>
      <c r="AQ61" s="352">
        <v>-0.4</v>
      </c>
      <c r="AR61" s="338">
        <v>5</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395623</v>
      </c>
      <c r="AN62" s="342">
        <v>124560</v>
      </c>
      <c r="AO62" s="343">
        <v>32</v>
      </c>
      <c r="AP62" s="344">
        <v>133131</v>
      </c>
      <c r="AQ62" s="345">
        <v>5.2</v>
      </c>
      <c r="AR62" s="346">
        <v>26.8</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a/3AVjB3aRH7HOonFl85gNJ3F8yIcmuKJqVll6xFU7alAM6ycCZAXwZgTo8z3a6pPNWSCrNLcNx9qGI7Nv+ICw==" saltValue="Q/ebaUiRfM+JldEOYx2i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548</v>
      </c>
    </row>
    <row r="120" spans="125:125" ht="13.5" hidden="1" customHeight="1"/>
    <row r="121" spans="125:125" ht="13.5" hidden="1" customHeight="1">
      <c r="DU121" s="259"/>
    </row>
  </sheetData>
  <sheetProtection algorithmName="SHA-512" hashValue="s0EOF3ylALintLGGMibuLuMKPgVW+jWgZ5HyB45b6W09N9vWOqaDQgzlY+IZyHYlElWEQO4Zk1iCO6qp8Nz7mg==" saltValue="1R2p4WhfUcdNHgHY+FPWZA=="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549</v>
      </c>
    </row>
  </sheetData>
  <sheetProtection algorithmName="SHA-512" hashValue="NCe5zMGIudgTw/A6PFz3GiSIyT3zQlDQhJiRSNitVeU072gU5kKJXXgMvtTv59IM2QldANI9QL/jX8Dmanjzvw==" saltValue="CynbIIMnNdTzfR5yqkFW+g=="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3" t="s">
        <v>3</v>
      </c>
      <c r="D47" s="1173"/>
      <c r="E47" s="1174"/>
      <c r="F47" s="11">
        <v>25.58</v>
      </c>
      <c r="G47" s="12">
        <v>26.69</v>
      </c>
      <c r="H47" s="12">
        <v>28.47</v>
      </c>
      <c r="I47" s="12">
        <v>35.049999999999997</v>
      </c>
      <c r="J47" s="13">
        <v>38.15</v>
      </c>
    </row>
    <row r="48" spans="2:10" ht="57.75" customHeight="1">
      <c r="B48" s="14"/>
      <c r="C48" s="1175" t="s">
        <v>4</v>
      </c>
      <c r="D48" s="1175"/>
      <c r="E48" s="1176"/>
      <c r="F48" s="15">
        <v>2.52</v>
      </c>
      <c r="G48" s="16">
        <v>3.99</v>
      </c>
      <c r="H48" s="16">
        <v>3.33</v>
      </c>
      <c r="I48" s="16">
        <v>3.75</v>
      </c>
      <c r="J48" s="17">
        <v>4.1900000000000004</v>
      </c>
    </row>
    <row r="49" spans="2:10" ht="57.75" customHeight="1" thickBot="1">
      <c r="B49" s="18"/>
      <c r="C49" s="1177" t="s">
        <v>5</v>
      </c>
      <c r="D49" s="1177"/>
      <c r="E49" s="1178"/>
      <c r="F49" s="19" t="s">
        <v>555</v>
      </c>
      <c r="G49" s="20">
        <v>0.1</v>
      </c>
      <c r="H49" s="20" t="s">
        <v>556</v>
      </c>
      <c r="I49" s="20">
        <v>9.06</v>
      </c>
      <c r="J49" s="21" t="s">
        <v>557</v>
      </c>
    </row>
    <row r="50" spans="2:10"/>
  </sheetData>
  <sheetProtection algorithmName="SHA-512" hashValue="KK4AZf5hzBiSoykDLqO9zZDUp+o11M/uGkSoprUD84HSoDexNIGQ/OSO0MCDek37ReyFun6vZJaGWsoz71uHJw==" saltValue="X0vkLJoRiqytTrL8prlEx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5" t="s">
        <v>558</v>
      </c>
      <c r="D34" s="1185"/>
      <c r="E34" s="1186"/>
      <c r="F34" s="32">
        <v>2.5099999999999998</v>
      </c>
      <c r="G34" s="33">
        <v>3.99</v>
      </c>
      <c r="H34" s="33">
        <v>3.32</v>
      </c>
      <c r="I34" s="33">
        <v>3.75</v>
      </c>
      <c r="J34" s="34">
        <v>4.1900000000000004</v>
      </c>
      <c r="K34" s="22"/>
      <c r="L34" s="22"/>
      <c r="M34" s="22"/>
      <c r="N34" s="22"/>
      <c r="O34" s="22"/>
      <c r="P34" s="22"/>
    </row>
    <row r="35" spans="1:16" ht="39" customHeight="1">
      <c r="A35" s="22"/>
      <c r="B35" s="35"/>
      <c r="C35" s="1179" t="s">
        <v>559</v>
      </c>
      <c r="D35" s="1180"/>
      <c r="E35" s="1181"/>
      <c r="F35" s="36">
        <v>0</v>
      </c>
      <c r="G35" s="37">
        <v>0.01</v>
      </c>
      <c r="H35" s="37">
        <v>0.01</v>
      </c>
      <c r="I35" s="37">
        <v>0</v>
      </c>
      <c r="J35" s="38">
        <v>1.62</v>
      </c>
      <c r="K35" s="22"/>
      <c r="L35" s="22"/>
      <c r="M35" s="22"/>
      <c r="N35" s="22"/>
      <c r="O35" s="22"/>
      <c r="P35" s="22"/>
    </row>
    <row r="36" spans="1:16" ht="39" customHeight="1">
      <c r="A36" s="22"/>
      <c r="B36" s="35"/>
      <c r="C36" s="1179" t="s">
        <v>560</v>
      </c>
      <c r="D36" s="1180"/>
      <c r="E36" s="1181"/>
      <c r="F36" s="36" t="s">
        <v>508</v>
      </c>
      <c r="G36" s="37" t="s">
        <v>508</v>
      </c>
      <c r="H36" s="37" t="s">
        <v>508</v>
      </c>
      <c r="I36" s="37">
        <v>0.4</v>
      </c>
      <c r="J36" s="38">
        <v>0.61</v>
      </c>
      <c r="K36" s="22"/>
      <c r="L36" s="22"/>
      <c r="M36" s="22"/>
      <c r="N36" s="22"/>
      <c r="O36" s="22"/>
      <c r="P36" s="22"/>
    </row>
    <row r="37" spans="1:16" ht="39" customHeight="1">
      <c r="A37" s="22"/>
      <c r="B37" s="35"/>
      <c r="C37" s="1179" t="s">
        <v>561</v>
      </c>
      <c r="D37" s="1180"/>
      <c r="E37" s="1181"/>
      <c r="F37" s="36">
        <v>0.13</v>
      </c>
      <c r="G37" s="37">
        <v>0.13</v>
      </c>
      <c r="H37" s="37">
        <v>0.12</v>
      </c>
      <c r="I37" s="37">
        <v>0.03</v>
      </c>
      <c r="J37" s="38">
        <v>0.18</v>
      </c>
      <c r="K37" s="22"/>
      <c r="L37" s="22"/>
      <c r="M37" s="22"/>
      <c r="N37" s="22"/>
      <c r="O37" s="22"/>
      <c r="P37" s="22"/>
    </row>
    <row r="38" spans="1:16" ht="39" customHeight="1">
      <c r="A38" s="22"/>
      <c r="B38" s="35"/>
      <c r="C38" s="1179" t="s">
        <v>562</v>
      </c>
      <c r="D38" s="1180"/>
      <c r="E38" s="1181"/>
      <c r="F38" s="36">
        <v>0.11</v>
      </c>
      <c r="G38" s="37">
        <v>0.06</v>
      </c>
      <c r="H38" s="37">
        <v>0.1</v>
      </c>
      <c r="I38" s="37">
        <v>0.47</v>
      </c>
      <c r="J38" s="38">
        <v>0.06</v>
      </c>
      <c r="K38" s="22"/>
      <c r="L38" s="22"/>
      <c r="M38" s="22"/>
      <c r="N38" s="22"/>
      <c r="O38" s="22"/>
      <c r="P38" s="22"/>
    </row>
    <row r="39" spans="1:16" ht="39" customHeight="1">
      <c r="A39" s="22"/>
      <c r="B39" s="35"/>
      <c r="C39" s="1179" t="s">
        <v>563</v>
      </c>
      <c r="D39" s="1180"/>
      <c r="E39" s="1181"/>
      <c r="F39" s="36">
        <v>0.34</v>
      </c>
      <c r="G39" s="37">
        <v>0.23</v>
      </c>
      <c r="H39" s="37">
        <v>0.23</v>
      </c>
      <c r="I39" s="37">
        <v>0.28999999999999998</v>
      </c>
      <c r="J39" s="38">
        <v>0.05</v>
      </c>
      <c r="K39" s="22"/>
      <c r="L39" s="22"/>
      <c r="M39" s="22"/>
      <c r="N39" s="22"/>
      <c r="O39" s="22"/>
      <c r="P39" s="22"/>
    </row>
    <row r="40" spans="1:16" ht="39" customHeight="1">
      <c r="A40" s="22"/>
      <c r="B40" s="35"/>
      <c r="C40" s="1179" t="s">
        <v>564</v>
      </c>
      <c r="D40" s="1180"/>
      <c r="E40" s="1181"/>
      <c r="F40" s="36">
        <v>0.03</v>
      </c>
      <c r="G40" s="37">
        <v>0.02</v>
      </c>
      <c r="H40" s="37">
        <v>0</v>
      </c>
      <c r="I40" s="37">
        <v>0.02</v>
      </c>
      <c r="J40" s="38">
        <v>0.02</v>
      </c>
      <c r="K40" s="22"/>
      <c r="L40" s="22"/>
      <c r="M40" s="22"/>
      <c r="N40" s="22"/>
      <c r="O40" s="22"/>
      <c r="P40" s="22"/>
    </row>
    <row r="41" spans="1:16" ht="39" customHeight="1">
      <c r="A41" s="22"/>
      <c r="B41" s="35"/>
      <c r="C41" s="1179" t="s">
        <v>565</v>
      </c>
      <c r="D41" s="1180"/>
      <c r="E41" s="1181"/>
      <c r="F41" s="36">
        <v>0.25</v>
      </c>
      <c r="G41" s="37">
        <v>0.59</v>
      </c>
      <c r="H41" s="37">
        <v>1</v>
      </c>
      <c r="I41" s="37">
        <v>1.75</v>
      </c>
      <c r="J41" s="38">
        <v>0</v>
      </c>
      <c r="K41" s="22"/>
      <c r="L41" s="22"/>
      <c r="M41" s="22"/>
      <c r="N41" s="22"/>
      <c r="O41" s="22"/>
      <c r="P41" s="22"/>
    </row>
    <row r="42" spans="1:16" ht="39" customHeight="1">
      <c r="A42" s="22"/>
      <c r="B42" s="39"/>
      <c r="C42" s="1179" t="s">
        <v>566</v>
      </c>
      <c r="D42" s="1180"/>
      <c r="E42" s="1181"/>
      <c r="F42" s="36" t="s">
        <v>508</v>
      </c>
      <c r="G42" s="37" t="s">
        <v>508</v>
      </c>
      <c r="H42" s="37" t="s">
        <v>508</v>
      </c>
      <c r="I42" s="37" t="s">
        <v>508</v>
      </c>
      <c r="J42" s="38" t="s">
        <v>508</v>
      </c>
      <c r="K42" s="22"/>
      <c r="L42" s="22"/>
      <c r="M42" s="22"/>
      <c r="N42" s="22"/>
      <c r="O42" s="22"/>
      <c r="P42" s="22"/>
    </row>
    <row r="43" spans="1:16" ht="39" customHeight="1" thickBot="1">
      <c r="A43" s="22"/>
      <c r="B43" s="40"/>
      <c r="C43" s="1182" t="s">
        <v>567</v>
      </c>
      <c r="D43" s="1183"/>
      <c r="E43" s="1184"/>
      <c r="F43" s="41">
        <v>10.47</v>
      </c>
      <c r="G43" s="42">
        <v>11.3</v>
      </c>
      <c r="H43" s="42">
        <v>10.98</v>
      </c>
      <c r="I43" s="42" t="s">
        <v>508</v>
      </c>
      <c r="J43" s="43" t="s">
        <v>508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cdeAMX2Kxq3lQdWcpgFi68h8HqMVaRQyg478TFf54DbPmt8WwhXsoPRXkcU1DdMJJUxB3jcApmUKBLiRVhBPuA==" saltValue="Ny6pU0o1wVF02A/D/5yy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87" t="s">
        <v>10</v>
      </c>
      <c r="C45" s="1188"/>
      <c r="D45" s="58"/>
      <c r="E45" s="1193" t="s">
        <v>11</v>
      </c>
      <c r="F45" s="1193"/>
      <c r="G45" s="1193"/>
      <c r="H45" s="1193"/>
      <c r="I45" s="1193"/>
      <c r="J45" s="1194"/>
      <c r="K45" s="59">
        <v>445</v>
      </c>
      <c r="L45" s="60">
        <v>461</v>
      </c>
      <c r="M45" s="60">
        <v>478</v>
      </c>
      <c r="N45" s="60">
        <v>485</v>
      </c>
      <c r="O45" s="61">
        <v>529</v>
      </c>
      <c r="P45" s="48"/>
      <c r="Q45" s="48"/>
      <c r="R45" s="48"/>
      <c r="S45" s="48"/>
      <c r="T45" s="48"/>
      <c r="U45" s="48"/>
    </row>
    <row r="46" spans="1:21" ht="30.75" customHeight="1">
      <c r="A46" s="48"/>
      <c r="B46" s="1189"/>
      <c r="C46" s="1190"/>
      <c r="D46" s="62"/>
      <c r="E46" s="1195" t="s">
        <v>12</v>
      </c>
      <c r="F46" s="1195"/>
      <c r="G46" s="1195"/>
      <c r="H46" s="1195"/>
      <c r="I46" s="1195"/>
      <c r="J46" s="1196"/>
      <c r="K46" s="63" t="s">
        <v>508</v>
      </c>
      <c r="L46" s="64" t="s">
        <v>508</v>
      </c>
      <c r="M46" s="64" t="s">
        <v>508</v>
      </c>
      <c r="N46" s="64" t="s">
        <v>508</v>
      </c>
      <c r="O46" s="65" t="s">
        <v>508</v>
      </c>
      <c r="P46" s="48"/>
      <c r="Q46" s="48"/>
      <c r="R46" s="48"/>
      <c r="S46" s="48"/>
      <c r="T46" s="48"/>
      <c r="U46" s="48"/>
    </row>
    <row r="47" spans="1:21" ht="30.75" customHeight="1">
      <c r="A47" s="48"/>
      <c r="B47" s="1189"/>
      <c r="C47" s="1190"/>
      <c r="D47" s="62"/>
      <c r="E47" s="1195" t="s">
        <v>13</v>
      </c>
      <c r="F47" s="1195"/>
      <c r="G47" s="1195"/>
      <c r="H47" s="1195"/>
      <c r="I47" s="1195"/>
      <c r="J47" s="1196"/>
      <c r="K47" s="63" t="s">
        <v>508</v>
      </c>
      <c r="L47" s="64" t="s">
        <v>508</v>
      </c>
      <c r="M47" s="64" t="s">
        <v>508</v>
      </c>
      <c r="N47" s="64" t="s">
        <v>508</v>
      </c>
      <c r="O47" s="65" t="s">
        <v>508</v>
      </c>
      <c r="P47" s="48"/>
      <c r="Q47" s="48"/>
      <c r="R47" s="48"/>
      <c r="S47" s="48"/>
      <c r="T47" s="48"/>
      <c r="U47" s="48"/>
    </row>
    <row r="48" spans="1:21" ht="30.75" customHeight="1">
      <c r="A48" s="48"/>
      <c r="B48" s="1189"/>
      <c r="C48" s="1190"/>
      <c r="D48" s="62"/>
      <c r="E48" s="1195" t="s">
        <v>14</v>
      </c>
      <c r="F48" s="1195"/>
      <c r="G48" s="1195"/>
      <c r="H48" s="1195"/>
      <c r="I48" s="1195"/>
      <c r="J48" s="1196"/>
      <c r="K48" s="63">
        <v>82</v>
      </c>
      <c r="L48" s="64">
        <v>121</v>
      </c>
      <c r="M48" s="64">
        <v>102</v>
      </c>
      <c r="N48" s="64">
        <v>106</v>
      </c>
      <c r="O48" s="65">
        <v>109</v>
      </c>
      <c r="P48" s="48"/>
      <c r="Q48" s="48"/>
      <c r="R48" s="48"/>
      <c r="S48" s="48"/>
      <c r="T48" s="48"/>
      <c r="U48" s="48"/>
    </row>
    <row r="49" spans="1:21" ht="30.75" customHeight="1">
      <c r="A49" s="48"/>
      <c r="B49" s="1189"/>
      <c r="C49" s="1190"/>
      <c r="D49" s="62"/>
      <c r="E49" s="1195" t="s">
        <v>15</v>
      </c>
      <c r="F49" s="1195"/>
      <c r="G49" s="1195"/>
      <c r="H49" s="1195"/>
      <c r="I49" s="1195"/>
      <c r="J49" s="1196"/>
      <c r="K49" s="63" t="s">
        <v>508</v>
      </c>
      <c r="L49" s="64" t="s">
        <v>508</v>
      </c>
      <c r="M49" s="64" t="s">
        <v>508</v>
      </c>
      <c r="N49" s="64" t="s">
        <v>508</v>
      </c>
      <c r="O49" s="65" t="s">
        <v>508</v>
      </c>
      <c r="P49" s="48"/>
      <c r="Q49" s="48"/>
      <c r="R49" s="48"/>
      <c r="S49" s="48"/>
      <c r="T49" s="48"/>
      <c r="U49" s="48"/>
    </row>
    <row r="50" spans="1:21" ht="30.75" customHeight="1">
      <c r="A50" s="48"/>
      <c r="B50" s="1189"/>
      <c r="C50" s="1190"/>
      <c r="D50" s="62"/>
      <c r="E50" s="1195" t="s">
        <v>16</v>
      </c>
      <c r="F50" s="1195"/>
      <c r="G50" s="1195"/>
      <c r="H50" s="1195"/>
      <c r="I50" s="1195"/>
      <c r="J50" s="1196"/>
      <c r="K50" s="63">
        <v>0</v>
      </c>
      <c r="L50" s="64">
        <v>0</v>
      </c>
      <c r="M50" s="64">
        <v>22</v>
      </c>
      <c r="N50" s="64">
        <v>0</v>
      </c>
      <c r="O50" s="65">
        <v>0</v>
      </c>
      <c r="P50" s="48"/>
      <c r="Q50" s="48"/>
      <c r="R50" s="48"/>
      <c r="S50" s="48"/>
      <c r="T50" s="48"/>
      <c r="U50" s="48"/>
    </row>
    <row r="51" spans="1:21" ht="30.75" customHeight="1">
      <c r="A51" s="48"/>
      <c r="B51" s="1191"/>
      <c r="C51" s="1192"/>
      <c r="D51" s="66"/>
      <c r="E51" s="1195" t="s">
        <v>17</v>
      </c>
      <c r="F51" s="1195"/>
      <c r="G51" s="1195"/>
      <c r="H51" s="1195"/>
      <c r="I51" s="1195"/>
      <c r="J51" s="1196"/>
      <c r="K51" s="63">
        <v>0</v>
      </c>
      <c r="L51" s="64">
        <v>0</v>
      </c>
      <c r="M51" s="64" t="s">
        <v>508</v>
      </c>
      <c r="N51" s="64">
        <v>0</v>
      </c>
      <c r="O51" s="65" t="s">
        <v>508</v>
      </c>
      <c r="P51" s="48"/>
      <c r="Q51" s="48"/>
      <c r="R51" s="48"/>
      <c r="S51" s="48"/>
      <c r="T51" s="48"/>
      <c r="U51" s="48"/>
    </row>
    <row r="52" spans="1:21" ht="30.75" customHeight="1">
      <c r="A52" s="48"/>
      <c r="B52" s="1197" t="s">
        <v>18</v>
      </c>
      <c r="C52" s="1198"/>
      <c r="D52" s="66"/>
      <c r="E52" s="1195" t="s">
        <v>19</v>
      </c>
      <c r="F52" s="1195"/>
      <c r="G52" s="1195"/>
      <c r="H52" s="1195"/>
      <c r="I52" s="1195"/>
      <c r="J52" s="1196"/>
      <c r="K52" s="63">
        <v>513</v>
      </c>
      <c r="L52" s="64">
        <v>502</v>
      </c>
      <c r="M52" s="64">
        <v>500</v>
      </c>
      <c r="N52" s="64">
        <v>457</v>
      </c>
      <c r="O52" s="65">
        <v>475</v>
      </c>
      <c r="P52" s="48"/>
      <c r="Q52" s="48"/>
      <c r="R52" s="48"/>
      <c r="S52" s="48"/>
      <c r="T52" s="48"/>
      <c r="U52" s="48"/>
    </row>
    <row r="53" spans="1:21" ht="30.75" customHeight="1" thickBot="1">
      <c r="A53" s="48"/>
      <c r="B53" s="1199" t="s">
        <v>20</v>
      </c>
      <c r="C53" s="1200"/>
      <c r="D53" s="67"/>
      <c r="E53" s="1201" t="s">
        <v>21</v>
      </c>
      <c r="F53" s="1201"/>
      <c r="G53" s="1201"/>
      <c r="H53" s="1201"/>
      <c r="I53" s="1201"/>
      <c r="J53" s="1202"/>
      <c r="K53" s="68">
        <v>14</v>
      </c>
      <c r="L53" s="69">
        <v>80</v>
      </c>
      <c r="M53" s="69">
        <v>102</v>
      </c>
      <c r="N53" s="69">
        <v>134</v>
      </c>
      <c r="O53" s="70">
        <v>163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c r="B58" s="1203" t="s">
        <v>25</v>
      </c>
      <c r="C58" s="1204"/>
      <c r="D58" s="1209" t="s">
        <v>26</v>
      </c>
      <c r="E58" s="1210"/>
      <c r="F58" s="1210"/>
      <c r="G58" s="1210"/>
      <c r="H58" s="1210"/>
      <c r="I58" s="1210"/>
      <c r="J58" s="1211"/>
      <c r="K58" s="83" t="s">
        <v>582</v>
      </c>
      <c r="L58" s="84" t="s">
        <v>508</v>
      </c>
      <c r="M58" s="84" t="s">
        <v>508</v>
      </c>
      <c r="N58" s="84" t="s">
        <v>508</v>
      </c>
      <c r="O58" s="85" t="s">
        <v>508</v>
      </c>
    </row>
    <row r="59" spans="1:21" ht="31.5" customHeight="1">
      <c r="B59" s="1205"/>
      <c r="C59" s="1206"/>
      <c r="D59" s="1212" t="s">
        <v>27</v>
      </c>
      <c r="E59" s="1213"/>
      <c r="F59" s="1213"/>
      <c r="G59" s="1213"/>
      <c r="H59" s="1213"/>
      <c r="I59" s="1213"/>
      <c r="J59" s="1214"/>
      <c r="K59" s="86" t="s">
        <v>582</v>
      </c>
      <c r="L59" s="87" t="s">
        <v>508</v>
      </c>
      <c r="M59" s="87" t="s">
        <v>508</v>
      </c>
      <c r="N59" s="87" t="s">
        <v>508</v>
      </c>
      <c r="O59" s="88" t="s">
        <v>508</v>
      </c>
    </row>
    <row r="60" spans="1:21" ht="31.5" customHeight="1" thickBot="1">
      <c r="B60" s="1207"/>
      <c r="C60" s="1208"/>
      <c r="D60" s="1215" t="s">
        <v>28</v>
      </c>
      <c r="E60" s="1216"/>
      <c r="F60" s="1216"/>
      <c r="G60" s="1216"/>
      <c r="H60" s="1216"/>
      <c r="I60" s="1216"/>
      <c r="J60" s="1217"/>
      <c r="K60" s="89" t="s">
        <v>582</v>
      </c>
      <c r="L60" s="90" t="s">
        <v>508</v>
      </c>
      <c r="M60" s="90" t="s">
        <v>508</v>
      </c>
      <c r="N60" s="90" t="s">
        <v>508</v>
      </c>
      <c r="O60" s="91" t="s">
        <v>508</v>
      </c>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5rAdVu6toBS1/LIlaEbgi902GDefEp5PmLzBZ98NgemKPwXN2AT4gIdVDfnhiXIb/avAboDgzbwHomFXyZBlQ==" saltValue="ciAokAMfWYuqQaVUQXLp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550</v>
      </c>
      <c r="J40" s="103" t="s">
        <v>551</v>
      </c>
      <c r="K40" s="103" t="s">
        <v>552</v>
      </c>
      <c r="L40" s="103" t="s">
        <v>553</v>
      </c>
      <c r="M40" s="104" t="s">
        <v>554</v>
      </c>
    </row>
    <row r="41" spans="2:13" ht="27.75" customHeight="1">
      <c r="B41" s="1218" t="s">
        <v>31</v>
      </c>
      <c r="C41" s="1219"/>
      <c r="D41" s="105"/>
      <c r="E41" s="1224" t="s">
        <v>32</v>
      </c>
      <c r="F41" s="1224"/>
      <c r="G41" s="1224"/>
      <c r="H41" s="1225"/>
      <c r="I41" s="355">
        <v>3856</v>
      </c>
      <c r="J41" s="356">
        <v>3737</v>
      </c>
      <c r="K41" s="356">
        <v>3686</v>
      </c>
      <c r="L41" s="356">
        <v>3616</v>
      </c>
      <c r="M41" s="357">
        <v>3376</v>
      </c>
    </row>
    <row r="42" spans="2:13" ht="27.75" customHeight="1">
      <c r="B42" s="1220"/>
      <c r="C42" s="1221"/>
      <c r="D42" s="106"/>
      <c r="E42" s="1226" t="s">
        <v>33</v>
      </c>
      <c r="F42" s="1226"/>
      <c r="G42" s="1226"/>
      <c r="H42" s="1227"/>
      <c r="I42" s="358" t="s">
        <v>508</v>
      </c>
      <c r="J42" s="359" t="s">
        <v>508</v>
      </c>
      <c r="K42" s="359" t="s">
        <v>508</v>
      </c>
      <c r="L42" s="359" t="s">
        <v>508</v>
      </c>
      <c r="M42" s="360" t="s">
        <v>508</v>
      </c>
    </row>
    <row r="43" spans="2:13" ht="27.75" customHeight="1">
      <c r="B43" s="1220"/>
      <c r="C43" s="1221"/>
      <c r="D43" s="106"/>
      <c r="E43" s="1226" t="s">
        <v>34</v>
      </c>
      <c r="F43" s="1226"/>
      <c r="G43" s="1226"/>
      <c r="H43" s="1227"/>
      <c r="I43" s="358">
        <v>878</v>
      </c>
      <c r="J43" s="359">
        <v>890</v>
      </c>
      <c r="K43" s="359">
        <v>878</v>
      </c>
      <c r="L43" s="359">
        <v>961</v>
      </c>
      <c r="M43" s="360">
        <v>913</v>
      </c>
    </row>
    <row r="44" spans="2:13" ht="27.75" customHeight="1">
      <c r="B44" s="1220"/>
      <c r="C44" s="1221"/>
      <c r="D44" s="106"/>
      <c r="E44" s="1226" t="s">
        <v>35</v>
      </c>
      <c r="F44" s="1226"/>
      <c r="G44" s="1226"/>
      <c r="H44" s="1227"/>
      <c r="I44" s="358" t="s">
        <v>508</v>
      </c>
      <c r="J44" s="359" t="s">
        <v>508</v>
      </c>
      <c r="K44" s="359" t="s">
        <v>508</v>
      </c>
      <c r="L44" s="359" t="s">
        <v>508</v>
      </c>
      <c r="M44" s="360" t="s">
        <v>508</v>
      </c>
    </row>
    <row r="45" spans="2:13" ht="27.75" customHeight="1">
      <c r="B45" s="1220"/>
      <c r="C45" s="1221"/>
      <c r="D45" s="106"/>
      <c r="E45" s="1226" t="s">
        <v>36</v>
      </c>
      <c r="F45" s="1226"/>
      <c r="G45" s="1226"/>
      <c r="H45" s="1227"/>
      <c r="I45" s="358">
        <v>729</v>
      </c>
      <c r="J45" s="359">
        <v>531</v>
      </c>
      <c r="K45" s="359">
        <v>547</v>
      </c>
      <c r="L45" s="359">
        <v>664</v>
      </c>
      <c r="M45" s="360">
        <v>599</v>
      </c>
    </row>
    <row r="46" spans="2:13" ht="27.75" customHeight="1">
      <c r="B46" s="1220"/>
      <c r="C46" s="1221"/>
      <c r="D46" s="107"/>
      <c r="E46" s="1226" t="s">
        <v>37</v>
      </c>
      <c r="F46" s="1226"/>
      <c r="G46" s="1226"/>
      <c r="H46" s="1227"/>
      <c r="I46" s="358" t="s">
        <v>508</v>
      </c>
      <c r="J46" s="359" t="s">
        <v>508</v>
      </c>
      <c r="K46" s="359" t="s">
        <v>508</v>
      </c>
      <c r="L46" s="359" t="s">
        <v>508</v>
      </c>
      <c r="M46" s="360" t="s">
        <v>508</v>
      </c>
    </row>
    <row r="47" spans="2:13" ht="27.75" customHeight="1">
      <c r="B47" s="1220"/>
      <c r="C47" s="1221"/>
      <c r="D47" s="108"/>
      <c r="E47" s="1228" t="s">
        <v>38</v>
      </c>
      <c r="F47" s="1229"/>
      <c r="G47" s="1229"/>
      <c r="H47" s="1230"/>
      <c r="I47" s="358" t="s">
        <v>508</v>
      </c>
      <c r="J47" s="359" t="s">
        <v>508</v>
      </c>
      <c r="K47" s="359" t="s">
        <v>508</v>
      </c>
      <c r="L47" s="359" t="s">
        <v>508</v>
      </c>
      <c r="M47" s="360" t="s">
        <v>508</v>
      </c>
    </row>
    <row r="48" spans="2:13" ht="27.75" customHeight="1">
      <c r="B48" s="1220"/>
      <c r="C48" s="1221"/>
      <c r="D48" s="106"/>
      <c r="E48" s="1226" t="s">
        <v>39</v>
      </c>
      <c r="F48" s="1226"/>
      <c r="G48" s="1226"/>
      <c r="H48" s="1227"/>
      <c r="I48" s="358" t="s">
        <v>508</v>
      </c>
      <c r="J48" s="359" t="s">
        <v>508</v>
      </c>
      <c r="K48" s="359" t="s">
        <v>508</v>
      </c>
      <c r="L48" s="359" t="s">
        <v>508</v>
      </c>
      <c r="M48" s="360" t="s">
        <v>508</v>
      </c>
    </row>
    <row r="49" spans="2:13" ht="27.75" customHeight="1">
      <c r="B49" s="1222"/>
      <c r="C49" s="1223"/>
      <c r="D49" s="106"/>
      <c r="E49" s="1226" t="s">
        <v>40</v>
      </c>
      <c r="F49" s="1226"/>
      <c r="G49" s="1226"/>
      <c r="H49" s="1227"/>
      <c r="I49" s="358" t="s">
        <v>508</v>
      </c>
      <c r="J49" s="359" t="s">
        <v>508</v>
      </c>
      <c r="K49" s="359" t="s">
        <v>508</v>
      </c>
      <c r="L49" s="359" t="s">
        <v>508</v>
      </c>
      <c r="M49" s="360" t="s">
        <v>508</v>
      </c>
    </row>
    <row r="50" spans="2:13" ht="27.75" customHeight="1">
      <c r="B50" s="1231" t="s">
        <v>41</v>
      </c>
      <c r="C50" s="1232"/>
      <c r="D50" s="109"/>
      <c r="E50" s="1226" t="s">
        <v>42</v>
      </c>
      <c r="F50" s="1226"/>
      <c r="G50" s="1226"/>
      <c r="H50" s="1227"/>
      <c r="I50" s="358">
        <v>3645</v>
      </c>
      <c r="J50" s="359">
        <v>3418</v>
      </c>
      <c r="K50" s="359">
        <v>3432</v>
      </c>
      <c r="L50" s="359">
        <v>3985</v>
      </c>
      <c r="M50" s="360">
        <v>4042</v>
      </c>
    </row>
    <row r="51" spans="2:13" ht="27.75" customHeight="1">
      <c r="B51" s="1220"/>
      <c r="C51" s="1221"/>
      <c r="D51" s="106"/>
      <c r="E51" s="1226" t="s">
        <v>43</v>
      </c>
      <c r="F51" s="1226"/>
      <c r="G51" s="1226"/>
      <c r="H51" s="1227"/>
      <c r="I51" s="358" t="s">
        <v>508</v>
      </c>
      <c r="J51" s="359" t="s">
        <v>508</v>
      </c>
      <c r="K51" s="359" t="s">
        <v>508</v>
      </c>
      <c r="L51" s="359" t="s">
        <v>508</v>
      </c>
      <c r="M51" s="360" t="s">
        <v>508</v>
      </c>
    </row>
    <row r="52" spans="2:13" ht="27.75" customHeight="1">
      <c r="B52" s="1222"/>
      <c r="C52" s="1223"/>
      <c r="D52" s="106"/>
      <c r="E52" s="1226" t="s">
        <v>44</v>
      </c>
      <c r="F52" s="1226"/>
      <c r="G52" s="1226"/>
      <c r="H52" s="1227"/>
      <c r="I52" s="358">
        <v>4014</v>
      </c>
      <c r="J52" s="359">
        <v>3778</v>
      </c>
      <c r="K52" s="359">
        <v>3569</v>
      </c>
      <c r="L52" s="359">
        <v>3537</v>
      </c>
      <c r="M52" s="360">
        <v>3284</v>
      </c>
    </row>
    <row r="53" spans="2:13" ht="27.75" customHeight="1" thickBot="1">
      <c r="B53" s="1233" t="s">
        <v>45</v>
      </c>
      <c r="C53" s="1234"/>
      <c r="D53" s="110"/>
      <c r="E53" s="1235" t="s">
        <v>46</v>
      </c>
      <c r="F53" s="1235"/>
      <c r="G53" s="1235"/>
      <c r="H53" s="1236"/>
      <c r="I53" s="361">
        <v>-2196</v>
      </c>
      <c r="J53" s="362">
        <v>-2039</v>
      </c>
      <c r="K53" s="362">
        <v>-1890</v>
      </c>
      <c r="L53" s="362">
        <v>-2282</v>
      </c>
      <c r="M53" s="363">
        <v>-2439</v>
      </c>
    </row>
    <row r="54" spans="2:13" ht="27.75" customHeight="1">
      <c r="B54" s="111" t="s">
        <v>47</v>
      </c>
      <c r="C54" s="112"/>
      <c r="D54" s="112"/>
      <c r="E54" s="113"/>
      <c r="F54" s="113"/>
      <c r="G54" s="113"/>
      <c r="H54" s="113"/>
      <c r="I54" s="114"/>
      <c r="J54" s="114"/>
      <c r="K54" s="114"/>
      <c r="L54" s="114"/>
      <c r="M54" s="114"/>
    </row>
    <row r="55" spans="2:13"/>
  </sheetData>
  <sheetProtection algorithmName="SHA-512" hashValue="fUMiJBxbfVvYMrqdZOTfUWjngsAQzADdnDOPeiYN5hhV4GdsZGrjT7CA3p0YXuZb+q3cP0HkPfhUHFhzX37ATQ==" saltValue="XT21sTDzMLtXpMMINl2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4"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552</v>
      </c>
      <c r="G54" s="119" t="s">
        <v>553</v>
      </c>
      <c r="H54" s="120" t="s">
        <v>554</v>
      </c>
    </row>
    <row r="55" spans="2:8" ht="52.5" customHeight="1">
      <c r="B55" s="121"/>
      <c r="C55" s="1245" t="s">
        <v>49</v>
      </c>
      <c r="D55" s="1245"/>
      <c r="E55" s="1246"/>
      <c r="F55" s="122">
        <v>785</v>
      </c>
      <c r="G55" s="122">
        <v>1033</v>
      </c>
      <c r="H55" s="123">
        <v>1074</v>
      </c>
    </row>
    <row r="56" spans="2:8" ht="52.5" customHeight="1">
      <c r="B56" s="124"/>
      <c r="C56" s="1247" t="s">
        <v>50</v>
      </c>
      <c r="D56" s="1247"/>
      <c r="E56" s="1248"/>
      <c r="F56" s="125">
        <v>458</v>
      </c>
      <c r="G56" s="125">
        <v>739</v>
      </c>
      <c r="H56" s="126">
        <v>689</v>
      </c>
    </row>
    <row r="57" spans="2:8" ht="53.25" customHeight="1">
      <c r="B57" s="124"/>
      <c r="C57" s="1249" t="s">
        <v>51</v>
      </c>
      <c r="D57" s="1249"/>
      <c r="E57" s="1250"/>
      <c r="F57" s="127">
        <v>1786</v>
      </c>
      <c r="G57" s="127">
        <v>1856</v>
      </c>
      <c r="H57" s="128">
        <v>1860</v>
      </c>
    </row>
    <row r="58" spans="2:8" ht="45.75" customHeight="1">
      <c r="B58" s="129"/>
      <c r="C58" s="1237" t="s">
        <v>577</v>
      </c>
      <c r="D58" s="1238"/>
      <c r="E58" s="1239"/>
      <c r="F58" s="130">
        <v>962</v>
      </c>
      <c r="G58" s="130">
        <v>1012</v>
      </c>
      <c r="H58" s="131">
        <v>992</v>
      </c>
    </row>
    <row r="59" spans="2:8" ht="45.75" customHeight="1">
      <c r="B59" s="129"/>
      <c r="C59" s="1237" t="s">
        <v>578</v>
      </c>
      <c r="D59" s="1238"/>
      <c r="E59" s="1239"/>
      <c r="F59" s="130">
        <v>340</v>
      </c>
      <c r="G59" s="130">
        <v>340</v>
      </c>
      <c r="H59" s="131">
        <v>340</v>
      </c>
    </row>
    <row r="60" spans="2:8" ht="45.75" customHeight="1">
      <c r="B60" s="129"/>
      <c r="C60" s="1237" t="s">
        <v>579</v>
      </c>
      <c r="D60" s="1238"/>
      <c r="E60" s="1239"/>
      <c r="F60" s="130">
        <v>190</v>
      </c>
      <c r="G60" s="130">
        <v>200</v>
      </c>
      <c r="H60" s="131">
        <v>211</v>
      </c>
    </row>
    <row r="61" spans="2:8" ht="45.75" customHeight="1">
      <c r="B61" s="129"/>
      <c r="C61" s="1237" t="s">
        <v>580</v>
      </c>
      <c r="D61" s="1238"/>
      <c r="E61" s="1239"/>
      <c r="F61" s="130">
        <v>155</v>
      </c>
      <c r="G61" s="130">
        <v>155</v>
      </c>
      <c r="H61" s="131">
        <v>155</v>
      </c>
    </row>
    <row r="62" spans="2:8" ht="45.75" customHeight="1" thickBot="1">
      <c r="B62" s="132"/>
      <c r="C62" s="1240" t="s">
        <v>581</v>
      </c>
      <c r="D62" s="1241"/>
      <c r="E62" s="1242"/>
      <c r="F62" s="133">
        <v>58</v>
      </c>
      <c r="G62" s="133">
        <v>67</v>
      </c>
      <c r="H62" s="134">
        <v>71</v>
      </c>
    </row>
    <row r="63" spans="2:8" ht="52.5" customHeight="1" thickBot="1">
      <c r="B63" s="135"/>
      <c r="C63" s="1243" t="s">
        <v>52</v>
      </c>
      <c r="D63" s="1243"/>
      <c r="E63" s="1244"/>
      <c r="F63" s="136">
        <v>3029</v>
      </c>
      <c r="G63" s="136">
        <v>3629</v>
      </c>
      <c r="H63" s="137">
        <v>3622</v>
      </c>
    </row>
    <row r="64" spans="2:8"/>
  </sheetData>
  <sheetProtection algorithmName="SHA-512" hashValue="0y50sa+0NgpWZiIRz7H3dWdNyRBTFLKQoUxw8tQfW7O0zZmbTwi+uv3HFee6tNixXYbEyP48Z9vyWSkfarDHIA==" saltValue="MjAGq68pgkifF1Lf8va0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T1" zoomScaleNormal="100" zoomScaleSheetLayoutView="55" workbookViewId="0">
      <selection activeCell="BB40" sqref="BB40"/>
    </sheetView>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583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584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59" t="s">
        <v>592</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c r="B44" s="372"/>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c r="B45" s="372"/>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c r="B46" s="372"/>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c r="B47" s="372"/>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585</v>
      </c>
    </row>
    <row r="50" spans="1:109">
      <c r="B50" s="372"/>
      <c r="G50" s="1251"/>
      <c r="H50" s="1251"/>
      <c r="I50" s="1251"/>
      <c r="J50" s="1251"/>
      <c r="K50" s="382"/>
      <c r="L50" s="382"/>
      <c r="M50" s="383"/>
      <c r="N50" s="383"/>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57" t="s">
        <v>550</v>
      </c>
      <c r="BQ50" s="1257"/>
      <c r="BR50" s="1257"/>
      <c r="BS50" s="1257"/>
      <c r="BT50" s="1257"/>
      <c r="BU50" s="1257"/>
      <c r="BV50" s="1257"/>
      <c r="BW50" s="1257"/>
      <c r="BX50" s="1257" t="s">
        <v>551</v>
      </c>
      <c r="BY50" s="1257"/>
      <c r="BZ50" s="1257"/>
      <c r="CA50" s="1257"/>
      <c r="CB50" s="1257"/>
      <c r="CC50" s="1257"/>
      <c r="CD50" s="1257"/>
      <c r="CE50" s="1257"/>
      <c r="CF50" s="1257" t="s">
        <v>552</v>
      </c>
      <c r="CG50" s="1257"/>
      <c r="CH50" s="1257"/>
      <c r="CI50" s="1257"/>
      <c r="CJ50" s="1257"/>
      <c r="CK50" s="1257"/>
      <c r="CL50" s="1257"/>
      <c r="CM50" s="1257"/>
      <c r="CN50" s="1257" t="s">
        <v>553</v>
      </c>
      <c r="CO50" s="1257"/>
      <c r="CP50" s="1257"/>
      <c r="CQ50" s="1257"/>
      <c r="CR50" s="1257"/>
      <c r="CS50" s="1257"/>
      <c r="CT50" s="1257"/>
      <c r="CU50" s="1257"/>
      <c r="CV50" s="1257" t="s">
        <v>554</v>
      </c>
      <c r="CW50" s="1257"/>
      <c r="CX50" s="1257"/>
      <c r="CY50" s="1257"/>
      <c r="CZ50" s="1257"/>
      <c r="DA50" s="1257"/>
      <c r="DB50" s="1257"/>
      <c r="DC50" s="1257"/>
    </row>
    <row r="51" spans="1:109" ht="13.5" customHeight="1">
      <c r="B51" s="372"/>
      <c r="G51" s="1268"/>
      <c r="H51" s="1268"/>
      <c r="I51" s="1272"/>
      <c r="J51" s="1272"/>
      <c r="K51" s="1258"/>
      <c r="L51" s="1258"/>
      <c r="M51" s="1258"/>
      <c r="N51" s="1258"/>
      <c r="AM51" s="381"/>
      <c r="AN51" s="1256" t="s">
        <v>586</v>
      </c>
      <c r="AO51" s="1256"/>
      <c r="AP51" s="1256"/>
      <c r="AQ51" s="1256"/>
      <c r="AR51" s="1256"/>
      <c r="AS51" s="1256"/>
      <c r="AT51" s="1256"/>
      <c r="AU51" s="1256"/>
      <c r="AV51" s="1256"/>
      <c r="AW51" s="1256"/>
      <c r="AX51" s="1256"/>
      <c r="AY51" s="1256"/>
      <c r="AZ51" s="1256"/>
      <c r="BA51" s="1256"/>
      <c r="BB51" s="1256" t="s">
        <v>587</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c r="B52" s="372"/>
      <c r="G52" s="1268"/>
      <c r="H52" s="1268"/>
      <c r="I52" s="1272"/>
      <c r="J52" s="1272"/>
      <c r="K52" s="1258"/>
      <c r="L52" s="1258"/>
      <c r="M52" s="1258"/>
      <c r="N52" s="1258"/>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c r="A53" s="380"/>
      <c r="B53" s="372"/>
      <c r="G53" s="1268"/>
      <c r="H53" s="1268"/>
      <c r="I53" s="1251"/>
      <c r="J53" s="1251"/>
      <c r="K53" s="1258"/>
      <c r="L53" s="1258"/>
      <c r="M53" s="1258"/>
      <c r="N53" s="1258"/>
      <c r="AM53" s="381"/>
      <c r="AN53" s="1256"/>
      <c r="AO53" s="1256"/>
      <c r="AP53" s="1256"/>
      <c r="AQ53" s="1256"/>
      <c r="AR53" s="1256"/>
      <c r="AS53" s="1256"/>
      <c r="AT53" s="1256"/>
      <c r="AU53" s="1256"/>
      <c r="AV53" s="1256"/>
      <c r="AW53" s="1256"/>
      <c r="AX53" s="1256"/>
      <c r="AY53" s="1256"/>
      <c r="AZ53" s="1256"/>
      <c r="BA53" s="1256"/>
      <c r="BB53" s="1256" t="s">
        <v>588</v>
      </c>
      <c r="BC53" s="1256"/>
      <c r="BD53" s="1256"/>
      <c r="BE53" s="1256"/>
      <c r="BF53" s="1256"/>
      <c r="BG53" s="1256"/>
      <c r="BH53" s="1256"/>
      <c r="BI53" s="1256"/>
      <c r="BJ53" s="1256"/>
      <c r="BK53" s="1256"/>
      <c r="BL53" s="1256"/>
      <c r="BM53" s="1256"/>
      <c r="BN53" s="1256"/>
      <c r="BO53" s="1256"/>
      <c r="BP53" s="1253">
        <v>58.8</v>
      </c>
      <c r="BQ53" s="1253"/>
      <c r="BR53" s="1253"/>
      <c r="BS53" s="1253"/>
      <c r="BT53" s="1253"/>
      <c r="BU53" s="1253"/>
      <c r="BV53" s="1253"/>
      <c r="BW53" s="1253"/>
      <c r="BX53" s="1253">
        <v>60.7</v>
      </c>
      <c r="BY53" s="1253"/>
      <c r="BZ53" s="1253"/>
      <c r="CA53" s="1253"/>
      <c r="CB53" s="1253"/>
      <c r="CC53" s="1253"/>
      <c r="CD53" s="1253"/>
      <c r="CE53" s="1253"/>
      <c r="CF53" s="1253">
        <v>62.4</v>
      </c>
      <c r="CG53" s="1253"/>
      <c r="CH53" s="1253"/>
      <c r="CI53" s="1253"/>
      <c r="CJ53" s="1253"/>
      <c r="CK53" s="1253"/>
      <c r="CL53" s="1253"/>
      <c r="CM53" s="1253"/>
      <c r="CN53" s="1253">
        <v>64.3</v>
      </c>
      <c r="CO53" s="1253"/>
      <c r="CP53" s="1253"/>
      <c r="CQ53" s="1253"/>
      <c r="CR53" s="1253"/>
      <c r="CS53" s="1253"/>
      <c r="CT53" s="1253"/>
      <c r="CU53" s="1253"/>
      <c r="CV53" s="1253">
        <v>66</v>
      </c>
      <c r="CW53" s="1253"/>
      <c r="CX53" s="1253"/>
      <c r="CY53" s="1253"/>
      <c r="CZ53" s="1253"/>
      <c r="DA53" s="1253"/>
      <c r="DB53" s="1253"/>
      <c r="DC53" s="1253"/>
    </row>
    <row r="54" spans="1:109">
      <c r="A54" s="380"/>
      <c r="B54" s="372"/>
      <c r="G54" s="1268"/>
      <c r="H54" s="1268"/>
      <c r="I54" s="1251"/>
      <c r="J54" s="1251"/>
      <c r="K54" s="1258"/>
      <c r="L54" s="1258"/>
      <c r="M54" s="1258"/>
      <c r="N54" s="1258"/>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c r="A55" s="380"/>
      <c r="B55" s="372"/>
      <c r="G55" s="1251"/>
      <c r="H55" s="1251"/>
      <c r="I55" s="1251"/>
      <c r="J55" s="1251"/>
      <c r="K55" s="1258"/>
      <c r="L55" s="1258"/>
      <c r="M55" s="1258"/>
      <c r="N55" s="1258"/>
      <c r="AN55" s="1257" t="s">
        <v>589</v>
      </c>
      <c r="AO55" s="1257"/>
      <c r="AP55" s="1257"/>
      <c r="AQ55" s="1257"/>
      <c r="AR55" s="1257"/>
      <c r="AS55" s="1257"/>
      <c r="AT55" s="1257"/>
      <c r="AU55" s="1257"/>
      <c r="AV55" s="1257"/>
      <c r="AW55" s="1257"/>
      <c r="AX55" s="1257"/>
      <c r="AY55" s="1257"/>
      <c r="AZ55" s="1257"/>
      <c r="BA55" s="1257"/>
      <c r="BB55" s="1256" t="s">
        <v>587</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c r="A56" s="380"/>
      <c r="B56" s="372"/>
      <c r="G56" s="1251"/>
      <c r="H56" s="1251"/>
      <c r="I56" s="1251"/>
      <c r="J56" s="1251"/>
      <c r="K56" s="1258"/>
      <c r="L56" s="1258"/>
      <c r="M56" s="1258"/>
      <c r="N56" s="1258"/>
      <c r="AN56" s="1257"/>
      <c r="AO56" s="1257"/>
      <c r="AP56" s="1257"/>
      <c r="AQ56" s="1257"/>
      <c r="AR56" s="1257"/>
      <c r="AS56" s="1257"/>
      <c r="AT56" s="1257"/>
      <c r="AU56" s="1257"/>
      <c r="AV56" s="1257"/>
      <c r="AW56" s="1257"/>
      <c r="AX56" s="1257"/>
      <c r="AY56" s="1257"/>
      <c r="AZ56" s="1257"/>
      <c r="BA56" s="1257"/>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c r="B57" s="384"/>
      <c r="G57" s="1251"/>
      <c r="H57" s="1251"/>
      <c r="I57" s="1254"/>
      <c r="J57" s="1254"/>
      <c r="K57" s="1258"/>
      <c r="L57" s="1258"/>
      <c r="M57" s="1258"/>
      <c r="N57" s="1258"/>
      <c r="AM57" s="366"/>
      <c r="AN57" s="1257"/>
      <c r="AO57" s="1257"/>
      <c r="AP57" s="1257"/>
      <c r="AQ57" s="1257"/>
      <c r="AR57" s="1257"/>
      <c r="AS57" s="1257"/>
      <c r="AT57" s="1257"/>
      <c r="AU57" s="1257"/>
      <c r="AV57" s="1257"/>
      <c r="AW57" s="1257"/>
      <c r="AX57" s="1257"/>
      <c r="AY57" s="1257"/>
      <c r="AZ57" s="1257"/>
      <c r="BA57" s="1257"/>
      <c r="BB57" s="1256" t="s">
        <v>588</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c r="A58" s="366"/>
      <c r="B58" s="384"/>
      <c r="G58" s="1251"/>
      <c r="H58" s="1251"/>
      <c r="I58" s="1254"/>
      <c r="J58" s="1254"/>
      <c r="K58" s="1258"/>
      <c r="L58" s="1258"/>
      <c r="M58" s="1258"/>
      <c r="N58" s="1258"/>
      <c r="AM58" s="366"/>
      <c r="AN58" s="1257"/>
      <c r="AO58" s="1257"/>
      <c r="AP58" s="1257"/>
      <c r="AQ58" s="1257"/>
      <c r="AR58" s="1257"/>
      <c r="AS58" s="1257"/>
      <c r="AT58" s="1257"/>
      <c r="AU58" s="1257"/>
      <c r="AV58" s="1257"/>
      <c r="AW58" s="1257"/>
      <c r="AX58" s="1257"/>
      <c r="AY58" s="1257"/>
      <c r="AZ58" s="1257"/>
      <c r="BA58" s="1257"/>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590</v>
      </c>
    </row>
    <row r="64" spans="1:109">
      <c r="B64" s="372"/>
      <c r="G64" s="379"/>
      <c r="I64" s="392"/>
      <c r="J64" s="392"/>
      <c r="K64" s="392"/>
      <c r="L64" s="392"/>
      <c r="M64" s="392"/>
      <c r="N64" s="393"/>
      <c r="AM64" s="379"/>
      <c r="AN64" s="379" t="s">
        <v>584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59" t="s">
        <v>593</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c r="B66" s="372"/>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c r="B67" s="372"/>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c r="B68" s="372"/>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c r="B69" s="372"/>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585</v>
      </c>
    </row>
    <row r="72" spans="2:107">
      <c r="B72" s="372"/>
      <c r="G72" s="1251"/>
      <c r="H72" s="1251"/>
      <c r="I72" s="1251"/>
      <c r="J72" s="1251"/>
      <c r="K72" s="382"/>
      <c r="L72" s="382"/>
      <c r="M72" s="383"/>
      <c r="N72" s="383"/>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57" t="s">
        <v>550</v>
      </c>
      <c r="BQ72" s="1257"/>
      <c r="BR72" s="1257"/>
      <c r="BS72" s="1257"/>
      <c r="BT72" s="1257"/>
      <c r="BU72" s="1257"/>
      <c r="BV72" s="1257"/>
      <c r="BW72" s="1257"/>
      <c r="BX72" s="1257" t="s">
        <v>551</v>
      </c>
      <c r="BY72" s="1257"/>
      <c r="BZ72" s="1257"/>
      <c r="CA72" s="1257"/>
      <c r="CB72" s="1257"/>
      <c r="CC72" s="1257"/>
      <c r="CD72" s="1257"/>
      <c r="CE72" s="1257"/>
      <c r="CF72" s="1257" t="s">
        <v>552</v>
      </c>
      <c r="CG72" s="1257"/>
      <c r="CH72" s="1257"/>
      <c r="CI72" s="1257"/>
      <c r="CJ72" s="1257"/>
      <c r="CK72" s="1257"/>
      <c r="CL72" s="1257"/>
      <c r="CM72" s="1257"/>
      <c r="CN72" s="1257" t="s">
        <v>553</v>
      </c>
      <c r="CO72" s="1257"/>
      <c r="CP72" s="1257"/>
      <c r="CQ72" s="1257"/>
      <c r="CR72" s="1257"/>
      <c r="CS72" s="1257"/>
      <c r="CT72" s="1257"/>
      <c r="CU72" s="1257"/>
      <c r="CV72" s="1257" t="s">
        <v>554</v>
      </c>
      <c r="CW72" s="1257"/>
      <c r="CX72" s="1257"/>
      <c r="CY72" s="1257"/>
      <c r="CZ72" s="1257"/>
      <c r="DA72" s="1257"/>
      <c r="DB72" s="1257"/>
      <c r="DC72" s="1257"/>
    </row>
    <row r="73" spans="2:107">
      <c r="B73" s="372"/>
      <c r="G73" s="1268"/>
      <c r="H73" s="1268"/>
      <c r="I73" s="1268"/>
      <c r="J73" s="1268"/>
      <c r="K73" s="1252"/>
      <c r="L73" s="1252"/>
      <c r="M73" s="1252"/>
      <c r="N73" s="1252"/>
      <c r="AM73" s="381"/>
      <c r="AN73" s="1256" t="s">
        <v>586</v>
      </c>
      <c r="AO73" s="1256"/>
      <c r="AP73" s="1256"/>
      <c r="AQ73" s="1256"/>
      <c r="AR73" s="1256"/>
      <c r="AS73" s="1256"/>
      <c r="AT73" s="1256"/>
      <c r="AU73" s="1256"/>
      <c r="AV73" s="1256"/>
      <c r="AW73" s="1256"/>
      <c r="AX73" s="1256"/>
      <c r="AY73" s="1256"/>
      <c r="AZ73" s="1256"/>
      <c r="BA73" s="1256"/>
      <c r="BB73" s="1256" t="s">
        <v>587</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c r="B74" s="372"/>
      <c r="G74" s="1268"/>
      <c r="H74" s="1268"/>
      <c r="I74" s="1268"/>
      <c r="J74" s="1268"/>
      <c r="K74" s="1252"/>
      <c r="L74" s="1252"/>
      <c r="M74" s="1252"/>
      <c r="N74" s="1252"/>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c r="B75" s="372"/>
      <c r="G75" s="1268"/>
      <c r="H75" s="1268"/>
      <c r="I75" s="1251"/>
      <c r="J75" s="1251"/>
      <c r="K75" s="1258"/>
      <c r="L75" s="1258"/>
      <c r="M75" s="1258"/>
      <c r="N75" s="1258"/>
      <c r="AM75" s="381"/>
      <c r="AN75" s="1256"/>
      <c r="AO75" s="1256"/>
      <c r="AP75" s="1256"/>
      <c r="AQ75" s="1256"/>
      <c r="AR75" s="1256"/>
      <c r="AS75" s="1256"/>
      <c r="AT75" s="1256"/>
      <c r="AU75" s="1256"/>
      <c r="AV75" s="1256"/>
      <c r="AW75" s="1256"/>
      <c r="AX75" s="1256"/>
      <c r="AY75" s="1256"/>
      <c r="AZ75" s="1256"/>
      <c r="BA75" s="1256"/>
      <c r="BB75" s="1256" t="s">
        <v>591</v>
      </c>
      <c r="BC75" s="1256"/>
      <c r="BD75" s="1256"/>
      <c r="BE75" s="1256"/>
      <c r="BF75" s="1256"/>
      <c r="BG75" s="1256"/>
      <c r="BH75" s="1256"/>
      <c r="BI75" s="1256"/>
      <c r="BJ75" s="1256"/>
      <c r="BK75" s="1256"/>
      <c r="BL75" s="1256"/>
      <c r="BM75" s="1256"/>
      <c r="BN75" s="1256"/>
      <c r="BO75" s="1256"/>
      <c r="BP75" s="1253">
        <v>1.9</v>
      </c>
      <c r="BQ75" s="1253"/>
      <c r="BR75" s="1253"/>
      <c r="BS75" s="1253"/>
      <c r="BT75" s="1253"/>
      <c r="BU75" s="1253"/>
      <c r="BV75" s="1253"/>
      <c r="BW75" s="1253"/>
      <c r="BX75" s="1253">
        <v>2.4</v>
      </c>
      <c r="BY75" s="1253"/>
      <c r="BZ75" s="1253"/>
      <c r="CA75" s="1253"/>
      <c r="CB75" s="1253"/>
      <c r="CC75" s="1253"/>
      <c r="CD75" s="1253"/>
      <c r="CE75" s="1253"/>
      <c r="CF75" s="1253">
        <v>2.9</v>
      </c>
      <c r="CG75" s="1253"/>
      <c r="CH75" s="1253"/>
      <c r="CI75" s="1253"/>
      <c r="CJ75" s="1253"/>
      <c r="CK75" s="1253"/>
      <c r="CL75" s="1253"/>
      <c r="CM75" s="1253"/>
      <c r="CN75" s="1253">
        <v>4.5</v>
      </c>
      <c r="CO75" s="1253"/>
      <c r="CP75" s="1253"/>
      <c r="CQ75" s="1253"/>
      <c r="CR75" s="1253"/>
      <c r="CS75" s="1253"/>
      <c r="CT75" s="1253"/>
      <c r="CU75" s="1253"/>
      <c r="CV75" s="1253">
        <v>5.6</v>
      </c>
      <c r="CW75" s="1253"/>
      <c r="CX75" s="1253"/>
      <c r="CY75" s="1253"/>
      <c r="CZ75" s="1253"/>
      <c r="DA75" s="1253"/>
      <c r="DB75" s="1253"/>
      <c r="DC75" s="1253"/>
    </row>
    <row r="76" spans="2:107">
      <c r="B76" s="372"/>
      <c r="G76" s="1268"/>
      <c r="H76" s="1268"/>
      <c r="I76" s="1251"/>
      <c r="J76" s="1251"/>
      <c r="K76" s="1258"/>
      <c r="L76" s="1258"/>
      <c r="M76" s="1258"/>
      <c r="N76" s="1258"/>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c r="B77" s="372"/>
      <c r="G77" s="1251"/>
      <c r="H77" s="1251"/>
      <c r="I77" s="1251"/>
      <c r="J77" s="1251"/>
      <c r="K77" s="1252"/>
      <c r="L77" s="1252"/>
      <c r="M77" s="1252"/>
      <c r="N77" s="1252"/>
      <c r="AN77" s="1257" t="s">
        <v>589</v>
      </c>
      <c r="AO77" s="1257"/>
      <c r="AP77" s="1257"/>
      <c r="AQ77" s="1257"/>
      <c r="AR77" s="1257"/>
      <c r="AS77" s="1257"/>
      <c r="AT77" s="1257"/>
      <c r="AU77" s="1257"/>
      <c r="AV77" s="1257"/>
      <c r="AW77" s="1257"/>
      <c r="AX77" s="1257"/>
      <c r="AY77" s="1257"/>
      <c r="AZ77" s="1257"/>
      <c r="BA77" s="1257"/>
      <c r="BB77" s="1256" t="s">
        <v>587</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c r="B78" s="372"/>
      <c r="G78" s="1251"/>
      <c r="H78" s="1251"/>
      <c r="I78" s="1251"/>
      <c r="J78" s="1251"/>
      <c r="K78" s="1252"/>
      <c r="L78" s="1252"/>
      <c r="M78" s="1252"/>
      <c r="N78" s="1252"/>
      <c r="AN78" s="1257"/>
      <c r="AO78" s="1257"/>
      <c r="AP78" s="1257"/>
      <c r="AQ78" s="1257"/>
      <c r="AR78" s="1257"/>
      <c r="AS78" s="1257"/>
      <c r="AT78" s="1257"/>
      <c r="AU78" s="1257"/>
      <c r="AV78" s="1257"/>
      <c r="AW78" s="1257"/>
      <c r="AX78" s="1257"/>
      <c r="AY78" s="1257"/>
      <c r="AZ78" s="1257"/>
      <c r="BA78" s="1257"/>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c r="B79" s="372"/>
      <c r="G79" s="1251"/>
      <c r="H79" s="1251"/>
      <c r="I79" s="1254"/>
      <c r="J79" s="1254"/>
      <c r="K79" s="1255"/>
      <c r="L79" s="1255"/>
      <c r="M79" s="1255"/>
      <c r="N79" s="1255"/>
      <c r="AN79" s="1257"/>
      <c r="AO79" s="1257"/>
      <c r="AP79" s="1257"/>
      <c r="AQ79" s="1257"/>
      <c r="AR79" s="1257"/>
      <c r="AS79" s="1257"/>
      <c r="AT79" s="1257"/>
      <c r="AU79" s="1257"/>
      <c r="AV79" s="1257"/>
      <c r="AW79" s="1257"/>
      <c r="AX79" s="1257"/>
      <c r="AY79" s="1257"/>
      <c r="AZ79" s="1257"/>
      <c r="BA79" s="1257"/>
      <c r="BB79" s="1256" t="s">
        <v>591</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c r="B80" s="372"/>
      <c r="G80" s="1251"/>
      <c r="H80" s="1251"/>
      <c r="I80" s="1254"/>
      <c r="J80" s="1254"/>
      <c r="K80" s="1255"/>
      <c r="L80" s="1255"/>
      <c r="M80" s="1255"/>
      <c r="N80" s="1255"/>
      <c r="AN80" s="1257"/>
      <c r="AO80" s="1257"/>
      <c r="AP80" s="1257"/>
      <c r="AQ80" s="1257"/>
      <c r="AR80" s="1257"/>
      <c r="AS80" s="1257"/>
      <c r="AT80" s="1257"/>
      <c r="AU80" s="1257"/>
      <c r="AV80" s="1257"/>
      <c r="AW80" s="1257"/>
      <c r="AX80" s="1257"/>
      <c r="AY80" s="1257"/>
      <c r="AZ80" s="1257"/>
      <c r="BA80" s="1257"/>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sheetProtection algorithmName="SHA-512" hashValue="RA0A26sd55OK5nCilpIYUIOTJdk0Hhany3JRSo/Xp9POJsCrYXRry44SI1J/+t1Tv2XyRymt8ZlpN1BqdC9S3g==" saltValue="QiLAVJKEMCCCaC6BkqgWf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topLeftCell="A88" zoomScaleNormal="100" zoomScaleSheetLayoutView="70" workbookViewId="0">
      <selection activeCell="AG110" sqref="AG110"/>
    </sheetView>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497</v>
      </c>
    </row>
  </sheetData>
  <sheetProtection algorithmName="SHA-512" hashValue="7fahKvAm+TwBzumjSAUMRraNkSWWC2xo0HnKhp8YC/nNY5/3CqtWmr6SPFFzH5Gf8F4KJcEKqWL2FTxAVltenQ==" saltValue="4+2DavBF/t21TRzBkULd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1" zoomScaleNormal="100" zoomScaleSheetLayoutView="55" workbookViewId="0">
      <selection activeCell="AF97" sqref="AF97"/>
    </sheetView>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497</v>
      </c>
    </row>
  </sheetData>
  <sheetProtection algorithmName="SHA-512" hashValue="J6x5IqYrLfOrgUPky1X3B4whLySEXqTs4P1bxnjk0OyccJP9GOSyd45XuePeLxzVUa8yvez9ViIoDR9DLJNPGg==" saltValue="gtT/8LnrT7pwH2YgFKWT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53</v>
      </c>
      <c r="E2" s="149"/>
      <c r="F2" s="150" t="s">
        <v>547</v>
      </c>
      <c r="G2" s="151"/>
      <c r="H2" s="152"/>
    </row>
    <row r="3" spans="1:8">
      <c r="A3" s="148" t="s">
        <v>540</v>
      </c>
      <c r="B3" s="153"/>
      <c r="C3" s="154"/>
      <c r="D3" s="155">
        <v>190657</v>
      </c>
      <c r="E3" s="156"/>
      <c r="F3" s="157">
        <v>271581</v>
      </c>
      <c r="G3" s="158"/>
      <c r="H3" s="159"/>
    </row>
    <row r="4" spans="1:8">
      <c r="A4" s="160"/>
      <c r="B4" s="161"/>
      <c r="C4" s="162"/>
      <c r="D4" s="163">
        <v>112176</v>
      </c>
      <c r="E4" s="164"/>
      <c r="F4" s="165">
        <v>117844</v>
      </c>
      <c r="G4" s="166"/>
      <c r="H4" s="167"/>
    </row>
    <row r="5" spans="1:8">
      <c r="A5" s="148" t="s">
        <v>542</v>
      </c>
      <c r="B5" s="153"/>
      <c r="C5" s="154"/>
      <c r="D5" s="155">
        <v>183636</v>
      </c>
      <c r="E5" s="156"/>
      <c r="F5" s="157">
        <v>268375</v>
      </c>
      <c r="G5" s="158"/>
      <c r="H5" s="159"/>
    </row>
    <row r="6" spans="1:8">
      <c r="A6" s="160"/>
      <c r="B6" s="161"/>
      <c r="C6" s="162"/>
      <c r="D6" s="163">
        <v>101477</v>
      </c>
      <c r="E6" s="164"/>
      <c r="F6" s="165">
        <v>119602</v>
      </c>
      <c r="G6" s="166"/>
      <c r="H6" s="167"/>
    </row>
    <row r="7" spans="1:8">
      <c r="A7" s="148" t="s">
        <v>543</v>
      </c>
      <c r="B7" s="153"/>
      <c r="C7" s="154"/>
      <c r="D7" s="155">
        <v>247652</v>
      </c>
      <c r="E7" s="156"/>
      <c r="F7" s="157">
        <v>301035</v>
      </c>
      <c r="G7" s="158"/>
      <c r="H7" s="159"/>
    </row>
    <row r="8" spans="1:8">
      <c r="A8" s="160"/>
      <c r="B8" s="161"/>
      <c r="C8" s="162"/>
      <c r="D8" s="163">
        <v>147274</v>
      </c>
      <c r="E8" s="164"/>
      <c r="F8" s="165">
        <v>154376</v>
      </c>
      <c r="G8" s="166"/>
      <c r="H8" s="167"/>
    </row>
    <row r="9" spans="1:8">
      <c r="A9" s="148" t="s">
        <v>544</v>
      </c>
      <c r="B9" s="153"/>
      <c r="C9" s="154"/>
      <c r="D9" s="155">
        <v>210331</v>
      </c>
      <c r="E9" s="156"/>
      <c r="F9" s="157">
        <v>277467</v>
      </c>
      <c r="G9" s="158"/>
      <c r="H9" s="159"/>
    </row>
    <row r="10" spans="1:8">
      <c r="A10" s="160"/>
      <c r="B10" s="161"/>
      <c r="C10" s="162"/>
      <c r="D10" s="163">
        <v>64224</v>
      </c>
      <c r="E10" s="164"/>
      <c r="F10" s="165">
        <v>128378</v>
      </c>
      <c r="G10" s="166"/>
      <c r="H10" s="167"/>
    </row>
    <row r="11" spans="1:8">
      <c r="A11" s="148" t="s">
        <v>545</v>
      </c>
      <c r="B11" s="153"/>
      <c r="C11" s="154"/>
      <c r="D11" s="155">
        <v>252989</v>
      </c>
      <c r="E11" s="156"/>
      <c r="F11" s="157">
        <v>282256</v>
      </c>
      <c r="G11" s="158"/>
      <c r="H11" s="159"/>
    </row>
    <row r="12" spans="1:8">
      <c r="A12" s="160"/>
      <c r="B12" s="161"/>
      <c r="C12" s="168"/>
      <c r="D12" s="163">
        <v>197650</v>
      </c>
      <c r="E12" s="164"/>
      <c r="F12" s="165">
        <v>145453</v>
      </c>
      <c r="G12" s="166"/>
      <c r="H12" s="167"/>
    </row>
    <row r="13" spans="1:8">
      <c r="A13" s="148"/>
      <c r="B13" s="153"/>
      <c r="C13" s="169"/>
      <c r="D13" s="170">
        <v>217053</v>
      </c>
      <c r="E13" s="171"/>
      <c r="F13" s="172">
        <v>280143</v>
      </c>
      <c r="G13" s="173"/>
      <c r="H13" s="159"/>
    </row>
    <row r="14" spans="1:8">
      <c r="A14" s="160"/>
      <c r="B14" s="161"/>
      <c r="C14" s="162"/>
      <c r="D14" s="163">
        <v>124560</v>
      </c>
      <c r="E14" s="164"/>
      <c r="F14" s="165">
        <v>133131</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2.52</v>
      </c>
      <c r="C19" s="174">
        <f>ROUND(VALUE(SUBSTITUTE(実質収支比率等に係る経年分析!G$48,"▲","-")),2)</f>
        <v>3.99</v>
      </c>
      <c r="D19" s="174">
        <f>ROUND(VALUE(SUBSTITUTE(実質収支比率等に係る経年分析!H$48,"▲","-")),2)</f>
        <v>3.33</v>
      </c>
      <c r="E19" s="174">
        <f>ROUND(VALUE(SUBSTITUTE(実質収支比率等に係る経年分析!I$48,"▲","-")),2)</f>
        <v>3.75</v>
      </c>
      <c r="F19" s="174">
        <f>ROUND(VALUE(SUBSTITUTE(実質収支比率等に係る経年分析!J$48,"▲","-")),2)</f>
        <v>4.1900000000000004</v>
      </c>
    </row>
    <row r="20" spans="1:11">
      <c r="A20" s="174" t="s">
        <v>56</v>
      </c>
      <c r="B20" s="174">
        <f>ROUND(VALUE(SUBSTITUTE(実質収支比率等に係る経年分析!F$47,"▲","-")),2)</f>
        <v>25.58</v>
      </c>
      <c r="C20" s="174">
        <f>ROUND(VALUE(SUBSTITUTE(実質収支比率等に係る経年分析!G$47,"▲","-")),2)</f>
        <v>26.69</v>
      </c>
      <c r="D20" s="174">
        <f>ROUND(VALUE(SUBSTITUTE(実質収支比率等に係る経年分析!H$47,"▲","-")),2)</f>
        <v>28.47</v>
      </c>
      <c r="E20" s="174">
        <f>ROUND(VALUE(SUBSTITUTE(実質収支比率等に係る経年分析!I$47,"▲","-")),2)</f>
        <v>35.049999999999997</v>
      </c>
      <c r="F20" s="174">
        <f>ROUND(VALUE(SUBSTITUTE(実質収支比率等に係る経年分析!J$47,"▲","-")),2)</f>
        <v>38.15</v>
      </c>
    </row>
    <row r="21" spans="1:11">
      <c r="A21" s="174" t="s">
        <v>57</v>
      </c>
      <c r="B21" s="174">
        <f>IF(ISNUMBER(VALUE(SUBSTITUTE(実質収支比率等に係る経年分析!F$49,"▲","-"))),ROUND(VALUE(SUBSTITUTE(実質収支比率等に係る経年分析!F$49,"▲","-")),2),NA())</f>
        <v>-5.5</v>
      </c>
      <c r="C21" s="174">
        <f>IF(ISNUMBER(VALUE(SUBSTITUTE(実質収支比率等に係る経年分析!G$49,"▲","-"))),ROUND(VALUE(SUBSTITUTE(実質収支比率等に係る経年分析!G$49,"▲","-")),2),NA())</f>
        <v>0.1</v>
      </c>
      <c r="D21" s="174">
        <f>IF(ISNUMBER(VALUE(SUBSTITUTE(実質収支比率等に係る経年分析!H$49,"▲","-"))),ROUND(VALUE(SUBSTITUTE(実質収支比率等に係る経年分析!H$49,"▲","-")),2),NA())</f>
        <v>-1.43</v>
      </c>
      <c r="E21" s="174">
        <f>IF(ISNUMBER(VALUE(SUBSTITUTE(実質収支比率等に係る経年分析!I$49,"▲","-"))),ROUND(VALUE(SUBSTITUTE(実質収支比率等に係る経年分析!I$49,"▲","-")),2),NA())</f>
        <v>9.06</v>
      </c>
      <c r="F21" s="174">
        <f>IF(ISNUMBER(VALUE(SUBSTITUTE(実質収支比率等に係る経年分析!J$49,"▲","-"))),ROUND(VALUE(SUBSTITUTE(実質収支比率等に係る経年分析!J$49,"▲","-")),2),NA())</f>
        <v>-1.35</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10.47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10.98</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介護保険特別会計（保険事業勘定）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1.75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介護保険特別会計（介護サービス事業勘定）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国民健康保険特別会計（保険事業勘定）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0.18</v>
      </c>
    </row>
    <row r="34" spans="1:16">
      <c r="A34" s="175" t="str">
        <f>IF(連結実質赤字比率に係る赤字・黒字の構成分析!C$36="",NA(),連結実質赤字比率に係る赤字・黒字の構成分析!C$36)</f>
        <v>国民健康保険特別会計（診療施設勘定）</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0.61</v>
      </c>
    </row>
    <row r="35" spans="1:16">
      <c r="A35" s="175" t="str">
        <f>IF(連結実質赤字比率に係る赤字・黒字の構成分析!C$35="",NA(),連結実質赤字比率に係る赤字・黒字の構成分析!C$35)</f>
        <v>後期高齢者医療特別会計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1.62</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2.5099999999999998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4.1900000000000004</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513</v>
      </c>
      <c r="E42" s="176"/>
      <c r="F42" s="176"/>
      <c r="G42" s="176">
        <f>'実質公債費比率（分子）の構造'!L$52</f>
        <v>502</v>
      </c>
      <c r="H42" s="176"/>
      <c r="I42" s="176"/>
      <c r="J42" s="176">
        <f>'実質公債費比率（分子）の構造'!M$52</f>
        <v>500</v>
      </c>
      <c r="K42" s="176"/>
      <c r="L42" s="176"/>
      <c r="M42" s="176">
        <f>'実質公債費比率（分子）の構造'!N$52</f>
        <v>457</v>
      </c>
      <c r="N42" s="176"/>
      <c r="O42" s="176"/>
      <c r="P42" s="176">
        <f>'実質公債費比率（分子）の構造'!O$52</f>
        <v>475</v>
      </c>
    </row>
    <row r="43" spans="1:16">
      <c r="A43" s="176" t="s">
        <v>65</v>
      </c>
      <c r="B43" s="176">
        <f>'実質公債費比率（分子）の構造'!K$51</f>
        <v>0</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c r="A44" s="176" t="s">
        <v>66</v>
      </c>
      <c r="B44" s="176">
        <f>'実質公債費比率（分子）の構造'!K$50</f>
        <v>0</v>
      </c>
      <c r="C44" s="176"/>
      <c r="D44" s="176"/>
      <c r="E44" s="176">
        <f>'実質公債費比率（分子）の構造'!L$50</f>
        <v>0</v>
      </c>
      <c r="F44" s="176"/>
      <c r="G44" s="176"/>
      <c r="H44" s="176">
        <f>'実質公債費比率（分子）の構造'!M$50</f>
        <v>22</v>
      </c>
      <c r="I44" s="176"/>
      <c r="J44" s="176"/>
      <c r="K44" s="176">
        <f>'実質公債費比率（分子）の構造'!N$50</f>
        <v>0</v>
      </c>
      <c r="L44" s="176"/>
      <c r="M44" s="176"/>
      <c r="N44" s="176">
        <f>'実質公債費比率（分子）の構造'!O$50</f>
        <v>0</v>
      </c>
      <c r="O44" s="176"/>
      <c r="P44" s="176"/>
    </row>
    <row r="45" spans="1:16">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68</v>
      </c>
      <c r="B46" s="176">
        <f>'実質公債費比率（分子）の構造'!K$48</f>
        <v>82</v>
      </c>
      <c r="C46" s="176"/>
      <c r="D46" s="176"/>
      <c r="E46" s="176">
        <f>'実質公債費比率（分子）の構造'!L$48</f>
        <v>121</v>
      </c>
      <c r="F46" s="176"/>
      <c r="G46" s="176"/>
      <c r="H46" s="176">
        <f>'実質公債費比率（分子）の構造'!M$48</f>
        <v>102</v>
      </c>
      <c r="I46" s="176"/>
      <c r="J46" s="176"/>
      <c r="K46" s="176">
        <f>'実質公債費比率（分子）の構造'!N$48</f>
        <v>106</v>
      </c>
      <c r="L46" s="176"/>
      <c r="M46" s="176"/>
      <c r="N46" s="176">
        <f>'実質公債費比率（分子）の構造'!O$48</f>
        <v>109</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445</v>
      </c>
      <c r="C49" s="176"/>
      <c r="D49" s="176"/>
      <c r="E49" s="176">
        <f>'実質公債費比率（分子）の構造'!L$45</f>
        <v>461</v>
      </c>
      <c r="F49" s="176"/>
      <c r="G49" s="176"/>
      <c r="H49" s="176">
        <f>'実質公債費比率（分子）の構造'!M$45</f>
        <v>478</v>
      </c>
      <c r="I49" s="176"/>
      <c r="J49" s="176"/>
      <c r="K49" s="176">
        <f>'実質公債費比率（分子）の構造'!N$45</f>
        <v>485</v>
      </c>
      <c r="L49" s="176"/>
      <c r="M49" s="176"/>
      <c r="N49" s="176">
        <f>'実質公債費比率（分子）の構造'!O$45</f>
        <v>529</v>
      </c>
      <c r="O49" s="176"/>
      <c r="P49" s="176"/>
    </row>
    <row r="50" spans="1:16">
      <c r="A50" s="176" t="s">
        <v>72</v>
      </c>
      <c r="B50" s="176" t="e">
        <f>NA()</f>
        <v>#N/A</v>
      </c>
      <c r="C50" s="176">
        <f>IF(ISNUMBER('実質公債費比率（分子）の構造'!K$53),'実質公債費比率（分子）の構造'!K$53,NA())</f>
        <v>14</v>
      </c>
      <c r="D50" s="176" t="e">
        <f>NA()</f>
        <v>#N/A</v>
      </c>
      <c r="E50" s="176" t="e">
        <f>NA()</f>
        <v>#N/A</v>
      </c>
      <c r="F50" s="176">
        <f>IF(ISNUMBER('実質公債費比率（分子）の構造'!L$53),'実質公債費比率（分子）の構造'!L$53,NA())</f>
        <v>80</v>
      </c>
      <c r="G50" s="176" t="e">
        <f>NA()</f>
        <v>#N/A</v>
      </c>
      <c r="H50" s="176" t="e">
        <f>NA()</f>
        <v>#N/A</v>
      </c>
      <c r="I50" s="176">
        <f>IF(ISNUMBER('実質公債費比率（分子）の構造'!M$53),'実質公債費比率（分子）の構造'!M$53,NA())</f>
        <v>102</v>
      </c>
      <c r="J50" s="176" t="e">
        <f>NA()</f>
        <v>#N/A</v>
      </c>
      <c r="K50" s="176" t="e">
        <f>NA()</f>
        <v>#N/A</v>
      </c>
      <c r="L50" s="176">
        <f>IF(ISNUMBER('実質公債費比率（分子）の構造'!N$53),'実質公債費比率（分子）の構造'!N$53,NA())</f>
        <v>134</v>
      </c>
      <c r="M50" s="176" t="e">
        <f>NA()</f>
        <v>#N/A</v>
      </c>
      <c r="N50" s="176" t="e">
        <f>NA()</f>
        <v>#N/A</v>
      </c>
      <c r="O50" s="176">
        <f>IF(ISNUMBER('実質公債費比率（分子）の構造'!O$53),'実質公債費比率（分子）の構造'!O$53,NA())</f>
        <v>163</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4014</v>
      </c>
      <c r="E56" s="175"/>
      <c r="F56" s="175"/>
      <c r="G56" s="175">
        <f>'将来負担比率（分子）の構造'!J$52</f>
        <v>3778</v>
      </c>
      <c r="H56" s="175"/>
      <c r="I56" s="175"/>
      <c r="J56" s="175">
        <f>'将来負担比率（分子）の構造'!K$52</f>
        <v>3569</v>
      </c>
      <c r="K56" s="175"/>
      <c r="L56" s="175"/>
      <c r="M56" s="175">
        <f>'将来負担比率（分子）の構造'!L$52</f>
        <v>3537</v>
      </c>
      <c r="N56" s="175"/>
      <c r="O56" s="175"/>
      <c r="P56" s="175">
        <f>'将来負担比率（分子）の構造'!M$52</f>
        <v>3284</v>
      </c>
    </row>
    <row r="57" spans="1:16">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42</v>
      </c>
      <c r="B58" s="175"/>
      <c r="C58" s="175"/>
      <c r="D58" s="175">
        <f>'将来負担比率（分子）の構造'!I$50</f>
        <v>3645</v>
      </c>
      <c r="E58" s="175"/>
      <c r="F58" s="175"/>
      <c r="G58" s="175">
        <f>'将来負担比率（分子）の構造'!J$50</f>
        <v>3418</v>
      </c>
      <c r="H58" s="175"/>
      <c r="I58" s="175"/>
      <c r="J58" s="175">
        <f>'将来負担比率（分子）の構造'!K$50</f>
        <v>3432</v>
      </c>
      <c r="K58" s="175"/>
      <c r="L58" s="175"/>
      <c r="M58" s="175">
        <f>'将来負担比率（分子）の構造'!L$50</f>
        <v>3985</v>
      </c>
      <c r="N58" s="175"/>
      <c r="O58" s="175"/>
      <c r="P58" s="175">
        <f>'将来負担比率（分子）の構造'!M$50</f>
        <v>4042</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36</v>
      </c>
      <c r="B62" s="175">
        <f>'将来負担比率（分子）の構造'!I$45</f>
        <v>729</v>
      </c>
      <c r="C62" s="175"/>
      <c r="D62" s="175"/>
      <c r="E62" s="175">
        <f>'将来負担比率（分子）の構造'!J$45</f>
        <v>531</v>
      </c>
      <c r="F62" s="175"/>
      <c r="G62" s="175"/>
      <c r="H62" s="175">
        <f>'将来負担比率（分子）の構造'!K$45</f>
        <v>547</v>
      </c>
      <c r="I62" s="175"/>
      <c r="J62" s="175"/>
      <c r="K62" s="175">
        <f>'将来負担比率（分子）の構造'!L$45</f>
        <v>664</v>
      </c>
      <c r="L62" s="175"/>
      <c r="M62" s="175"/>
      <c r="N62" s="175">
        <f>'将来負担比率（分子）の構造'!M$45</f>
        <v>599</v>
      </c>
      <c r="O62" s="175"/>
      <c r="P62" s="175"/>
    </row>
    <row r="63" spans="1:16">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34</v>
      </c>
      <c r="B64" s="175">
        <f>'将来負担比率（分子）の構造'!I$43</f>
        <v>878</v>
      </c>
      <c r="C64" s="175"/>
      <c r="D64" s="175"/>
      <c r="E64" s="175">
        <f>'将来負担比率（分子）の構造'!J$43</f>
        <v>890</v>
      </c>
      <c r="F64" s="175"/>
      <c r="G64" s="175"/>
      <c r="H64" s="175">
        <f>'将来負担比率（分子）の構造'!K$43</f>
        <v>878</v>
      </c>
      <c r="I64" s="175"/>
      <c r="J64" s="175"/>
      <c r="K64" s="175">
        <f>'将来負担比率（分子）の構造'!L$43</f>
        <v>961</v>
      </c>
      <c r="L64" s="175"/>
      <c r="M64" s="175"/>
      <c r="N64" s="175">
        <f>'将来負担比率（分子）の構造'!M$43</f>
        <v>913</v>
      </c>
      <c r="O64" s="175"/>
      <c r="P64" s="175"/>
    </row>
    <row r="65" spans="1:16">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32</v>
      </c>
      <c r="B66" s="175">
        <f>'将来負担比率（分子）の構造'!I$41</f>
        <v>3856</v>
      </c>
      <c r="C66" s="175"/>
      <c r="D66" s="175"/>
      <c r="E66" s="175">
        <f>'将来負担比率（分子）の構造'!J$41</f>
        <v>3737</v>
      </c>
      <c r="F66" s="175"/>
      <c r="G66" s="175"/>
      <c r="H66" s="175">
        <f>'将来負担比率（分子）の構造'!K$41</f>
        <v>3686</v>
      </c>
      <c r="I66" s="175"/>
      <c r="J66" s="175"/>
      <c r="K66" s="175">
        <f>'将来負担比率（分子）の構造'!L$41</f>
        <v>3616</v>
      </c>
      <c r="L66" s="175"/>
      <c r="M66" s="175"/>
      <c r="N66" s="175">
        <f>'将来負担比率（分子）の構造'!M$41</f>
        <v>3376</v>
      </c>
      <c r="O66" s="175"/>
      <c r="P66" s="175"/>
    </row>
    <row r="67" spans="1:16">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785</v>
      </c>
      <c r="C72" s="179">
        <f>基金残高に係る経年分析!G55</f>
        <v>1033</v>
      </c>
      <c r="D72" s="179">
        <f>基金残高に係る経年分析!H55</f>
        <v>1074</v>
      </c>
    </row>
    <row r="73" spans="1:16">
      <c r="A73" s="178" t="s">
        <v>79</v>
      </c>
      <c r="B73" s="179">
        <f>基金残高に係る経年分析!F56</f>
        <v>458</v>
      </c>
      <c r="C73" s="179">
        <f>基金残高に係る経年分析!G56</f>
        <v>739</v>
      </c>
      <c r="D73" s="179">
        <f>基金残高に係る経年分析!H56</f>
        <v>689</v>
      </c>
    </row>
    <row r="74" spans="1:16">
      <c r="A74" s="178" t="s">
        <v>80</v>
      </c>
      <c r="B74" s="179">
        <f>基金残高に係る経年分析!F57</f>
        <v>1786</v>
      </c>
      <c r="C74" s="179">
        <f>基金残高に係る経年分析!G57</f>
        <v>1856</v>
      </c>
      <c r="D74" s="179">
        <f>基金残高に係る経年分析!H57</f>
        <v>1860</v>
      </c>
    </row>
  </sheetData>
  <sheetProtection algorithmName="SHA-512" hashValue="MT/ZfHAkj54V3mVijmkD2Ybc8onbmLGxU1XS/P1irc8oLQj/54RHLl8epDg1no6S7CsB8xUjEt+Wi+pq60z7eg==" saltValue="EaLzL+0lIR8V+G0NJfA6s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7pc1907</cp:lastModifiedBy>
  <dcterms:created xsi:type="dcterms:W3CDTF">2024-03-14T00:44:28Z</dcterms:created>
  <dcterms:modified xsi:type="dcterms:W3CDTF">2025-03-04T00:28:26Z</dcterms:modified>
  <cp:category/>
</cp:coreProperties>
</file>