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<sst xmlns="http://schemas.openxmlformats.org/spreadsheetml/2006/main" count="217" uniqueCount="107">
  <si>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</si>
  <si>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</si>
  <si>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</si>
  <si>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</si>
  <si>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</si>
  <si>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</si>
  <si>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</si>
  <si>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</si>
  <si>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</si>
  <si>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</si>
  <si>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</si>
  <si>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</si>
  <si>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</si>
  <si>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</si>
  <si>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</si>
  <si>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</si>
  <si>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</si>
  <si>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</si>
  <si>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</si>
  <si>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</si>
  <si>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</si>
  <si>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</si>
  <si>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</si>
  <si>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</si>
  <si>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</si>
  <si>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</si>
  <si>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</si>
  <si>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</si>
  <si>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</si>
  <si>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</si>
  <si>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</si>
  <si>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</si>
  <si>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</si>
  <si>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</si>
  <si>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</si>
  <si>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</si>
  <si>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</si>
  <si>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</si>
  <si>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</si>
  <si>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</si>
  <si>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</si>
  <si>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</si>
  <si>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</si>
  <si>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</si>
  <si>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</si>
  <si>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</si>
  <si>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</si>
  <si>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</si>
  <si>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</si>
  <si>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</si>
  <si>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</si>
  <si>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</si>
  <si>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</si>
  <si>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</si>
  <si>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</si>
  <si>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</si>
  <si>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</si>
  <si>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</si>
  <si>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</si>
  <si>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</si>
  <si>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</si>
  <si>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</si>
  <si>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</si>
  <si>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</si>
  <si>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</si>
  <si>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</si>
  <si>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</si>
  <si>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</si>
  <si>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</si>
  <si>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</si>
  <si>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</si>
  <si>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</si>
  <si>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</si>
  <si>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</si>
  <si>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</si>
  <si>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</si>
  <si>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</si>
  <si>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</si>
  <si>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</si>
  <si>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</si>
  <si>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</si>
  <si>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</si>
  <si>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</si>
  <si>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</si>
  <si>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</si>
  <si>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</si>
  <si>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</si>
  <si>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</si>
  <si>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</si>
  <si>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</si>
  <si>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</si>
  <si>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</si>
  <si>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</si>
  <si>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和寒町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</si>
  <si>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</si>
  <si>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</si>
  <si>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</si>
  <si>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</si>
  <si>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</si>
  <si>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</si>
  <si>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</si>
  <si>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</si>
  <si>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</si>
  <si>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</si>
  <si>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</si>
  <si>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本町簡易水道事業については、表①でわかるように単年度収支は赤字となっている。平成27年度から新たに老朽化した施設の更新事業が開始されており、今後より一層経営改善を図っていく必要がある。
表④の企業債残高対給水収益比率では、値が低くなっているが、これまで老朽化した施設の更新を先送りにしてきた状況があり、平成27年度から開始された施設の更新事業に伴い比率が上昇していくと考えられる。
表⑤の料金回収率では、本町は数年料金改定を実施していないことから、年々料金回収率が下降している状況にあり、今後料金改定について検討していく必要がある。
表⑥給水原価については、施設改修を先送りしてきたこと維持管理費などの経費の削減により全国平均より低くなっている。
表⑧の有収率では、平成24年ごろから値が下降している。施設の老朽化による漏水が原因と考えられ、今後も漏水調査を定期的に実施し、有収率の上昇の努めていく必要がある。</t>
    <phoneticPr fontId="4"/>
  </si>
  <si>
    <t>老朽化施設について、平成27年度から事業を開始している。料金についても消費税増税などもあり、改定について本格的に検討していかなくてはならない状況となっている。
有収率の向上については、毎年漏水調査を行い有収率の向上に努めていきたい。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</si>
</sst>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388864"/>
        <c:axId val="1464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6388864"/>
        <c:axId val="146493440"/>
      </c:lineChart>
      <c:dateAx>
        <c:axId val="146388864"/>
        <c:scaling>
          <c:orientation val="minMax"/>
        </c:scaling>
        <c:delete val="1"/>
        <c:axPos val="b"/>
        <c:numFmt formatCode="ge" sourceLinked="1"/>
        <c:majorTickMark val="none"/>
        <c:minorTickMark val="none"/>
        <c:tickLblPos val="none"/>
        <c:crossAx val="146493440"/>
        <c:crosses val="autoZero"/>
        <c:auto val="1"/>
        <c:lblOffset val="100"/>
        <c:baseTimeUnit val="years"/>
      </c:dateAx>
      <c:valAx>
        <c:axId val="146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47.43</c:v>
                </c:pt>
                <c:pt idx="1">
                  <c:v>51.51</c:v>
                </c:pt>
                <c:pt idx="2">
                  <c:v>52.31</c:v>
                </c:pt>
                <c:pt idx="3">
                  <c:v>55.12</c:v>
                </c:pt>
                <c:pt idx="4">
                  <c:v>54.62</c:v>
                </c:pt>
              </c:numCache>
            </c:numRef>
          </c:val>
        </c:ser>
        <c:dLbls>
          <c:showLegendKey val="0"/>
          <c:showVal val="0"/>
          <c:showCatName val="0"/>
          <c:showSerName val="0"/>
          <c:showPercent val="0"/>
          <c:showBubbleSize val="0"/>
        </c:dLbls>
        <c:gapWidth val="150"/>
        <c:axId val="150369792"/>
        <c:axId val="150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0369792"/>
        <c:axId val="150371712"/>
      </c:lineChart>
      <c:dateAx>
        <c:axId val="150369792"/>
        <c:scaling>
          <c:orientation val="minMax"/>
        </c:scaling>
        <c:delete val="1"/>
        <c:axPos val="b"/>
        <c:numFmt formatCode="ge" sourceLinked="1"/>
        <c:majorTickMark val="none"/>
        <c:minorTickMark val="none"/>
        <c:tickLblPos val="none"/>
        <c:crossAx val="150371712"/>
        <c:crosses val="autoZero"/>
        <c:auto val="1"/>
        <c:lblOffset val="100"/>
        <c:baseTimeUnit val="years"/>
      </c:dateAx>
      <c:valAx>
        <c:axId val="150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80.37</c:v>
                </c:pt>
                <c:pt idx="1">
                  <c:v>75.44</c:v>
                </c:pt>
                <c:pt idx="2">
                  <c:v>72.67</c:v>
                </c:pt>
                <c:pt idx="3">
                  <c:v>68.81</c:v>
                </c:pt>
                <c:pt idx="4">
                  <c:v>69.930000000000007</c:v>
                </c:pt>
              </c:numCache>
            </c:numRef>
          </c:val>
        </c:ser>
        <c:dLbls>
          <c:showLegendKey val="0"/>
          <c:showVal val="0"/>
          <c:showCatName val="0"/>
          <c:showSerName val="0"/>
          <c:showPercent val="0"/>
          <c:showBubbleSize val="0"/>
        </c:dLbls>
        <c:gapWidth val="150"/>
        <c:axId val="150406272"/>
        <c:axId val="150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0406272"/>
        <c:axId val="150408192"/>
      </c:lineChart>
      <c:dateAx>
        <c:axId val="150406272"/>
        <c:scaling>
          <c:orientation val="minMax"/>
        </c:scaling>
        <c:delete val="1"/>
        <c:axPos val="b"/>
        <c:numFmt formatCode="ge" sourceLinked="1"/>
        <c:majorTickMark val="none"/>
        <c:minorTickMark val="none"/>
        <c:tickLblPos val="none"/>
        <c:crossAx val="150408192"/>
        <c:crosses val="autoZero"/>
        <c:auto val="1"/>
        <c:lblOffset val="100"/>
        <c:baseTimeUnit val="years"/>
      </c:dateAx>
      <c:valAx>
        <c:axId val="150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78.3</c:v>
                </c:pt>
                <c:pt idx="1">
                  <c:v>86.41</c:v>
                </c:pt>
                <c:pt idx="2">
                  <c:v>79.86</c:v>
                </c:pt>
                <c:pt idx="3">
                  <c:v>79.760000000000005</c:v>
                </c:pt>
                <c:pt idx="4">
                  <c:v>84.45</c:v>
                </c:pt>
              </c:numCache>
            </c:numRef>
          </c:val>
        </c:ser>
        <c:dLbls>
          <c:showLegendKey val="0"/>
          <c:showVal val="0"/>
          <c:showCatName val="0"/>
          <c:showSerName val="0"/>
          <c:showPercent val="0"/>
          <c:showBubbleSize val="0"/>
        </c:dLbls>
        <c:gapWidth val="150"/>
        <c:axId val="146499840"/>
        <c:axId val="1465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6499840"/>
        <c:axId val="146512512"/>
      </c:lineChart>
      <c:dateAx>
        <c:axId val="146499840"/>
        <c:scaling>
          <c:orientation val="minMax"/>
        </c:scaling>
        <c:delete val="1"/>
        <c:axPos val="b"/>
        <c:numFmt formatCode="ge" sourceLinked="1"/>
        <c:majorTickMark val="none"/>
        <c:minorTickMark val="none"/>
        <c:tickLblPos val="none"/>
        <c:crossAx val="146512512"/>
        <c:crosses val="autoZero"/>
        <c:auto val="1"/>
        <c:lblOffset val="100"/>
        <c:baseTimeUnit val="years"/>
      </c:dateAx>
      <c:valAx>
        <c:axId val="146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15424"/>
        <c:axId val="147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15424"/>
        <c:axId val="147417344"/>
      </c:lineChart>
      <c:dateAx>
        <c:axId val="147415424"/>
        <c:scaling>
          <c:orientation val="minMax"/>
        </c:scaling>
        <c:delete val="1"/>
        <c:axPos val="b"/>
        <c:numFmt formatCode="ge" sourceLinked="1"/>
        <c:majorTickMark val="none"/>
        <c:minorTickMark val="none"/>
        <c:tickLblPos val="none"/>
        <c:crossAx val="147417344"/>
        <c:crosses val="autoZero"/>
        <c:auto val="1"/>
        <c:lblOffset val="100"/>
        <c:baseTimeUnit val="years"/>
      </c:dateAx>
      <c:valAx>
        <c:axId val="147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51904"/>
        <c:axId val="1474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51904"/>
        <c:axId val="147453824"/>
      </c:lineChart>
      <c:dateAx>
        <c:axId val="147451904"/>
        <c:scaling>
          <c:orientation val="minMax"/>
        </c:scaling>
        <c:delete val="1"/>
        <c:axPos val="b"/>
        <c:numFmt formatCode="ge" sourceLinked="1"/>
        <c:majorTickMark val="none"/>
        <c:minorTickMark val="none"/>
        <c:tickLblPos val="none"/>
        <c:crossAx val="147453824"/>
        <c:crosses val="autoZero"/>
        <c:auto val="1"/>
        <c:lblOffset val="100"/>
        <c:baseTimeUnit val="years"/>
      </c:dateAx>
      <c:valAx>
        <c:axId val="1474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014592"/>
        <c:axId val="1480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014592"/>
        <c:axId val="148016512"/>
      </c:lineChart>
      <c:dateAx>
        <c:axId val="148014592"/>
        <c:scaling>
          <c:orientation val="minMax"/>
        </c:scaling>
        <c:delete val="1"/>
        <c:axPos val="b"/>
        <c:numFmt formatCode="ge" sourceLinked="1"/>
        <c:majorTickMark val="none"/>
        <c:minorTickMark val="none"/>
        <c:tickLblPos val="none"/>
        <c:crossAx val="148016512"/>
        <c:crosses val="autoZero"/>
        <c:auto val="1"/>
        <c:lblOffset val="100"/>
        <c:baseTimeUnit val="years"/>
      </c:dateAx>
      <c:valAx>
        <c:axId val="148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65568"/>
        <c:axId val="149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65568"/>
        <c:axId val="149167488"/>
      </c:lineChart>
      <c:dateAx>
        <c:axId val="149165568"/>
        <c:scaling>
          <c:orientation val="minMax"/>
        </c:scaling>
        <c:delete val="1"/>
        <c:axPos val="b"/>
        <c:numFmt formatCode="ge" sourceLinked="1"/>
        <c:majorTickMark val="none"/>
        <c:minorTickMark val="none"/>
        <c:tickLblPos val="none"/>
        <c:crossAx val="149167488"/>
        <c:crosses val="autoZero"/>
        <c:auto val="1"/>
        <c:lblOffset val="100"/>
        <c:baseTimeUnit val="years"/>
      </c:dateAx>
      <c:valAx>
        <c:axId val="149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409.05</c:v>
                </c:pt>
                <c:pt idx="1">
                  <c:v>330.54</c:v>
                </c:pt>
                <c:pt idx="2">
                  <c:v>331.11</c:v>
                </c:pt>
                <c:pt idx="3">
                  <c:v>417.92</c:v>
                </c:pt>
                <c:pt idx="4">
                  <c:v>282.89</c:v>
                </c:pt>
              </c:numCache>
            </c:numRef>
          </c:val>
        </c:ser>
        <c:dLbls>
          <c:showLegendKey val="0"/>
          <c:showVal val="0"/>
          <c:showCatName val="0"/>
          <c:showSerName val="0"/>
          <c:showPercent val="0"/>
          <c:showBubbleSize val="0"/>
        </c:dLbls>
        <c:gapWidth val="150"/>
        <c:axId val="149202048"/>
        <c:axId val="149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9202048"/>
        <c:axId val="149203968"/>
      </c:lineChart>
      <c:dateAx>
        <c:axId val="149202048"/>
        <c:scaling>
          <c:orientation val="minMax"/>
        </c:scaling>
        <c:delete val="1"/>
        <c:axPos val="b"/>
        <c:numFmt formatCode="ge" sourceLinked="1"/>
        <c:majorTickMark val="none"/>
        <c:minorTickMark val="none"/>
        <c:tickLblPos val="none"/>
        <c:crossAx val="149203968"/>
        <c:crosses val="autoZero"/>
        <c:auto val="1"/>
        <c:lblOffset val="100"/>
        <c:baseTimeUnit val="years"/>
      </c:dateAx>
      <c:valAx>
        <c:axId val="149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71.08</c:v>
                </c:pt>
                <c:pt idx="1">
                  <c:v>79.680000000000007</c:v>
                </c:pt>
                <c:pt idx="2">
                  <c:v>70.72</c:v>
                </c:pt>
                <c:pt idx="3">
                  <c:v>48.61</c:v>
                </c:pt>
                <c:pt idx="4">
                  <c:v>79.8</c:v>
                </c:pt>
              </c:numCache>
            </c:numRef>
          </c:val>
        </c:ser>
        <c:dLbls>
          <c:showLegendKey val="0"/>
          <c:showVal val="0"/>
          <c:showCatName val="0"/>
          <c:showSerName val="0"/>
          <c:showPercent val="0"/>
          <c:showBubbleSize val="0"/>
        </c:dLbls>
        <c:gapWidth val="150"/>
        <c:axId val="150299008"/>
        <c:axId val="1503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0299008"/>
        <c:axId val="150300928"/>
      </c:lineChart>
      <c:dateAx>
        <c:axId val="150299008"/>
        <c:scaling>
          <c:orientation val="minMax"/>
        </c:scaling>
        <c:delete val="1"/>
        <c:axPos val="b"/>
        <c:numFmt formatCode="ge" sourceLinked="1"/>
        <c:majorTickMark val="none"/>
        <c:minorTickMark val="none"/>
        <c:tickLblPos val="none"/>
        <c:crossAx val="150300928"/>
        <c:crosses val="autoZero"/>
        <c:auto val="1"/>
        <c:lblOffset val="100"/>
        <c:baseTimeUnit val="years"/>
      </c:dateAx>
      <c:valAx>
        <c:axId val="1503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170.3</c:v>
                </c:pt>
                <c:pt idx="1">
                  <c:v>169.37</c:v>
                </c:pt>
                <c:pt idx="2">
                  <c:v>176</c:v>
                </c:pt>
                <c:pt idx="3">
                  <c:v>181.55</c:v>
                </c:pt>
                <c:pt idx="4">
                  <c:v>174.43</c:v>
                </c:pt>
              </c:numCache>
            </c:numRef>
          </c:val>
        </c:ser>
        <c:dLbls>
          <c:showLegendKey val="0"/>
          <c:showVal val="0"/>
          <c:showCatName val="0"/>
          <c:showSerName val="0"/>
          <c:showPercent val="0"/>
          <c:showBubbleSize val="0"/>
        </c:dLbls>
        <c:gapWidth val="150"/>
        <c:axId val="150310272"/>
        <c:axId val="1503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0310272"/>
        <c:axId val="150320640"/>
      </c:lineChart>
      <c:dateAx>
        <c:axId val="150310272"/>
        <c:scaling>
          <c:orientation val="minMax"/>
        </c:scaling>
        <c:delete val="1"/>
        <c:axPos val="b"/>
        <c:numFmt formatCode="ge" sourceLinked="1"/>
        <c:majorTickMark val="none"/>
        <c:minorTickMark val="none"/>
        <c:tickLblPos val="none"/>
        <c:crossAx val="150320640"/>
        <c:crosses val="autoZero"/>
        <c:auto val="1"/>
        <c:lblOffset val="100"/>
        <c:baseTimeUnit val="years"/>
      </c:dateAx>
      <c:valAx>
        <c:axId val="1503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和寒町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3605</v>
      </c>
      <c r="AJ8" s="55"/>
      <c r="AK8" s="55"/>
      <c r="AL8" s="55"/>
      <c r="AM8" s="55"/>
      <c r="AN8" s="55"/>
      <c r="AO8" s="55"/>
      <c r="AP8" s="56"/>
      <c r="AQ8" s="46">
        <f>データ!R6</f>
        <v>225.11</v>
      </c>
      <c r="AR8" s="46"/>
      <c r="AS8" s="46"/>
      <c r="AT8" s="46"/>
      <c r="AU8" s="46"/>
      <c r="AV8" s="46"/>
      <c r="AW8" s="46"/>
      <c r="AX8" s="46"/>
      <c r="AY8" s="46">
        <f>データ!S6</f>
        <v>16.010000000000002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93.63</v>
      </c>
      <c r="S10" s="46"/>
      <c r="T10" s="46"/>
      <c r="U10" s="46"/>
      <c r="V10" s="46"/>
      <c r="W10" s="46"/>
      <c r="X10" s="46"/>
      <c r="Y10" s="46"/>
      <c r="Z10" s="80">
        <f>データ!P6</f>
        <v>3582</v>
      </c>
      <c r="AA10" s="80"/>
      <c r="AB10" s="80"/>
      <c r="AC10" s="80"/>
      <c r="AD10" s="80"/>
      <c r="AE10" s="80"/>
      <c r="AF10" s="80"/>
      <c r="AG10" s="80"/>
      <c r="AH10" s="2"/>
      <c r="AI10" s="80">
        <f>データ!T6</f>
        <v>3364</v>
      </c>
      <c r="AJ10" s="80"/>
      <c r="AK10" s="80"/>
      <c r="AL10" s="80"/>
      <c r="AM10" s="80"/>
      <c r="AN10" s="80"/>
      <c r="AO10" s="80"/>
      <c r="AP10" s="80"/>
      <c r="AQ10" s="46">
        <f>データ!U6</f>
        <v>46.36</v>
      </c>
      <c r="AR10" s="46"/>
      <c r="AS10" s="46"/>
      <c r="AT10" s="46"/>
      <c r="AU10" s="46"/>
      <c r="AV10" s="46"/>
      <c r="AW10" s="46"/>
      <c r="AX10" s="46"/>
      <c r="AY10" s="46">
        <f>データ!V6</f>
        <v>72.56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14648</v>
      </c>
      <c r="D6" s="31">
        <f t="shared" si="3"/>
        <v>47</v>
      </c>
      <c r="E6" s="31">
        <f t="shared" si="3"/>
        <v>1</v>
      </c>
      <c r="F6" s="31">
        <f t="shared" si="3"/>
        <v>0</v>
      </c>
      <c r="G6" s="31">
        <f t="shared" si="3"/>
        <v>0</v>
      </c>
      <c r="H6" s="31" t="str">
        <f t="shared" si="3"/>
        <v>北海道　和寒町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93.63</v>
      </c>
      <c r="P6" s="32">
        <f t="shared" si="3"/>
        <v>3582</v>
      </c>
      <c r="Q6" s="32">
        <f t="shared" si="3"/>
        <v>3605</v>
      </c>
      <c r="R6" s="32">
        <f t="shared" si="3"/>
        <v>225.11</v>
      </c>
      <c r="S6" s="32">
        <f t="shared" si="3"/>
        <v>16.010000000000002</v>
      </c>
      <c r="T6" s="32">
        <f t="shared" si="3"/>
        <v>3364</v>
      </c>
      <c r="U6" s="32">
        <f t="shared" si="3"/>
        <v>46.36</v>
      </c>
      <c r="V6" s="32">
        <f t="shared" si="3"/>
        <v>72.56</v>
      </c>
      <c r="W6" s="33">
        <f>IF(W7="",NA(),W7)</f>
        <v>78.3</v>
      </c>
      <c r="X6" s="33">
        <f t="shared" ref="X6:AF6" si="4">IF(X7="",NA(),X7)</f>
        <v>86.41</v>
      </c>
      <c r="Y6" s="33">
        <f t="shared" si="4"/>
        <v>79.86</v>
      </c>
      <c r="Z6" s="33">
        <f t="shared" si="4"/>
        <v>79.760000000000005</v>
      </c>
      <c r="AA6" s="33">
        <f t="shared" si="4"/>
        <v>84.45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409.05</v>
      </c>
      <c r="BE6" s="33">
        <f t="shared" ref="BE6:BM6" si="7">IF(BE7="",NA(),BE7)</f>
        <v>330.54</v>
      </c>
      <c r="BF6" s="33">
        <f t="shared" si="7"/>
        <v>331.11</v>
      </c>
      <c r="BG6" s="33">
        <f t="shared" si="7"/>
        <v>417.92</v>
      </c>
      <c r="BH6" s="33">
        <f t="shared" si="7"/>
        <v>282.89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71.08</v>
      </c>
      <c r="BP6" s="33">
        <f t="shared" ref="BP6:BX6" si="8">IF(BP7="",NA(),BP7)</f>
        <v>79.680000000000007</v>
      </c>
      <c r="BQ6" s="33">
        <f t="shared" si="8"/>
        <v>70.72</v>
      </c>
      <c r="BR6" s="33">
        <f t="shared" si="8"/>
        <v>48.61</v>
      </c>
      <c r="BS6" s="33">
        <f t="shared" si="8"/>
        <v>79.8</v>
      </c>
      <c r="BT6" s="33">
        <f t="shared" si="8"/>
        <v>56.46</v>
      </c>
      <c r="BU6" s="33">
        <f t="shared" si="8"/>
        <v>19.77</v>
      </c>
      <c r="BV6" s="33">
        <f t="shared" si="8"/>
        <v>34.25</v>
      </c>
      <c r="BW6" s="33">
        <f t="shared" si="8"/>
        <v>46.48</v>
      </c>
      <c r="BX6" s="33">
        <f t="shared" si="8"/>
        <v>40.6</v>
      </c>
      <c r="BY6" s="32" t="str">
        <f>IF(BY7="","",IF(BY7="-","【-】","【"&amp;SUBSTITUTE(TEXT(BY7,"#,##0.00"),"-","△")&amp;"】"))</f>
        <v>【33.35】</v>
      </c>
      <c r="BZ6" s="33">
        <f>IF(BZ7="",NA(),BZ7)</f>
        <v>170.3</v>
      </c>
      <c r="CA6" s="33">
        <f t="shared" ref="CA6:CI6" si="9">IF(CA7="",NA(),CA7)</f>
        <v>169.37</v>
      </c>
      <c r="CB6" s="33">
        <f t="shared" si="9"/>
        <v>176</v>
      </c>
      <c r="CC6" s="33">
        <f t="shared" si="9"/>
        <v>181.55</v>
      </c>
      <c r="CD6" s="33">
        <f t="shared" si="9"/>
        <v>174.43</v>
      </c>
      <c r="CE6" s="33">
        <f t="shared" si="9"/>
        <v>306.49</v>
      </c>
      <c r="CF6" s="33">
        <f t="shared" si="9"/>
        <v>878.73</v>
      </c>
      <c r="CG6" s="33">
        <f t="shared" si="9"/>
        <v>501.18</v>
      </c>
      <c r="CH6" s="33">
        <f t="shared" si="9"/>
        <v>376.61</v>
      </c>
      <c r="CI6" s="33">
        <f t="shared" si="9"/>
        <v>440.03</v>
      </c>
      <c r="CJ6" s="32" t="str">
        <f>IF(CJ7="","",IF(CJ7="-","【-】","【"&amp;SUBSTITUTE(TEXT(CJ7,"#,##0.00"),"-","△")&amp;"】"))</f>
        <v>【524.69】</v>
      </c>
      <c r="CK6" s="33">
        <f>IF(CK7="",NA(),CK7)</f>
        <v>47.43</v>
      </c>
      <c r="CL6" s="33">
        <f t="shared" ref="CL6:CT6" si="10">IF(CL7="",NA(),CL7)</f>
        <v>51.51</v>
      </c>
      <c r="CM6" s="33">
        <f t="shared" si="10"/>
        <v>52.31</v>
      </c>
      <c r="CN6" s="33">
        <f t="shared" si="10"/>
        <v>55.12</v>
      </c>
      <c r="CO6" s="33">
        <f t="shared" si="10"/>
        <v>54.62</v>
      </c>
      <c r="CP6" s="33">
        <f t="shared" si="10"/>
        <v>58.25</v>
      </c>
      <c r="CQ6" s="33">
        <f t="shared" si="10"/>
        <v>57.17</v>
      </c>
      <c r="CR6" s="33">
        <f t="shared" si="10"/>
        <v>57.55</v>
      </c>
      <c r="CS6" s="33">
        <f t="shared" si="10"/>
        <v>57.43</v>
      </c>
      <c r="CT6" s="33">
        <f t="shared" si="10"/>
        <v>57.29</v>
      </c>
      <c r="CU6" s="32" t="str">
        <f>IF(CU7="","",IF(CU7="-","【-】","【"&amp;SUBSTITUTE(TEXT(CU7,"#,##0.00"),"-","△")&amp;"】"))</f>
        <v>【57.58】</v>
      </c>
      <c r="CV6" s="33">
        <f>IF(CV7="",NA(),CV7)</f>
        <v>80.37</v>
      </c>
      <c r="CW6" s="33">
        <f t="shared" ref="CW6:DE6" si="11">IF(CW7="",NA(),CW7)</f>
        <v>75.44</v>
      </c>
      <c r="CX6" s="33">
        <f t="shared" si="11"/>
        <v>72.67</v>
      </c>
      <c r="CY6" s="33">
        <f t="shared" si="11"/>
        <v>68.81</v>
      </c>
      <c r="CZ6" s="33">
        <f t="shared" si="11"/>
        <v>69.930000000000007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14648</v>
      </c>
      <c r="D7" s="35">
        <v>47</v>
      </c>
      <c r="E7" s="35">
        <v>1</v>
      </c>
      <c r="F7" s="35">
        <v>0</v>
      </c>
      <c r="G7" s="35">
        <v>0</v>
      </c>
      <c r="H7" s="35" t="s">
        <v>93</v>
      </c>
      <c r="I7" s="35" t="s">
        <v>94</v>
      </c>
      <c r="J7" s="35" t="s">
        <v>95</v>
      </c>
      <c r="K7" s="35" t="s">
        <v>96</v>
      </c>
      <c r="L7" s="35" t="s">
        <v>97</v>
      </c>
      <c r="M7" s="36" t="s">
        <v>98</v>
      </c>
      <c r="N7" s="36" t="s">
        <v>99</v>
      </c>
      <c r="O7" s="36">
        <v>93.63</v>
      </c>
      <c r="P7" s="36">
        <v>3582</v>
      </c>
      <c r="Q7" s="36">
        <v>3605</v>
      </c>
      <c r="R7" s="36">
        <v>225.11</v>
      </c>
      <c r="S7" s="36">
        <v>16.010000000000002</v>
      </c>
      <c r="T7" s="36">
        <v>3364</v>
      </c>
      <c r="U7" s="36">
        <v>46.36</v>
      </c>
      <c r="V7" s="36">
        <v>72.56</v>
      </c>
      <c r="W7" s="36">
        <v>78.3</v>
      </c>
      <c r="X7" s="36">
        <v>86.41</v>
      </c>
      <c r="Y7" s="36">
        <v>79.86</v>
      </c>
      <c r="Z7" s="36">
        <v>79.760000000000005</v>
      </c>
      <c r="AA7" s="36">
        <v>84.45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409.05</v>
      </c>
      <c r="BE7" s="36">
        <v>330.54</v>
      </c>
      <c r="BF7" s="36">
        <v>331.11</v>
      </c>
      <c r="BG7" s="36">
        <v>417.92</v>
      </c>
      <c r="BH7" s="36">
        <v>282.89</v>
      </c>
      <c r="BI7" s="36">
        <v>1124.6400000000001</v>
      </c>
      <c r="BJ7" s="36">
        <v>1108.26</v>
      </c>
      <c r="BK7" s="36">
        <v>1113.76</v>
      </c>
      <c r="BL7" s="36">
        <v>1125.69</v>
      </c>
      <c r="BM7" s="36">
        <v>1134.67</v>
      </c>
      <c r="BN7" s="36">
        <v>1242.9000000000001</v>
      </c>
      <c r="BO7" s="36">
        <v>71.08</v>
      </c>
      <c r="BP7" s="36">
        <v>79.680000000000007</v>
      </c>
      <c r="BQ7" s="36">
        <v>70.72</v>
      </c>
      <c r="BR7" s="36">
        <v>48.61</v>
      </c>
      <c r="BS7" s="36">
        <v>79.8</v>
      </c>
      <c r="BT7" s="36">
        <v>56.46</v>
      </c>
      <c r="BU7" s="36">
        <v>19.77</v>
      </c>
      <c r="BV7" s="36">
        <v>34.25</v>
      </c>
      <c r="BW7" s="36">
        <v>46.48</v>
      </c>
      <c r="BX7" s="36">
        <v>40.6</v>
      </c>
      <c r="BY7" s="36">
        <v>33.35</v>
      </c>
      <c r="BZ7" s="36">
        <v>170.3</v>
      </c>
      <c r="CA7" s="36">
        <v>169.37</v>
      </c>
      <c r="CB7" s="36">
        <v>176</v>
      </c>
      <c r="CC7" s="36">
        <v>181.55</v>
      </c>
      <c r="CD7" s="36">
        <v>174.43</v>
      </c>
      <c r="CE7" s="36">
        <v>306.49</v>
      </c>
      <c r="CF7" s="36">
        <v>878.73</v>
      </c>
      <c r="CG7" s="36">
        <v>501.18</v>
      </c>
      <c r="CH7" s="36">
        <v>376.61</v>
      </c>
      <c r="CI7" s="36">
        <v>440.03</v>
      </c>
      <c r="CJ7" s="36">
        <v>524.69000000000005</v>
      </c>
      <c r="CK7" s="36">
        <v>47.43</v>
      </c>
      <c r="CL7" s="36">
        <v>51.51</v>
      </c>
      <c r="CM7" s="36">
        <v>52.31</v>
      </c>
      <c r="CN7" s="36">
        <v>55.12</v>
      </c>
      <c r="CO7" s="36">
        <v>54.62</v>
      </c>
      <c r="CP7" s="36">
        <v>58.25</v>
      </c>
      <c r="CQ7" s="36">
        <v>57.17</v>
      </c>
      <c r="CR7" s="36">
        <v>57.55</v>
      </c>
      <c r="CS7" s="36">
        <v>57.43</v>
      </c>
      <c r="CT7" s="36">
        <v>57.29</v>
      </c>
      <c r="CU7" s="36">
        <v>57.58</v>
      </c>
      <c r="CV7" s="36">
        <v>80.37</v>
      </c>
      <c r="CW7" s="36">
        <v>75.44</v>
      </c>
      <c r="CX7" s="36">
        <v>72.67</v>
      </c>
      <c r="CY7" s="36">
        <v>68.81</v>
      </c>
      <c r="CZ7" s="36">
        <v>69.930000000000007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2017-02-02T00:32:56Z</cp:lastPrinted>
  <dcterms:created xsi:type="dcterms:W3CDTF">2016-12-02T02:14:20Z</dcterms:created>
  <dcterms:modified xsi:type="dcterms:W3CDTF">2017-02-02T00:32:59Z</dcterms:modified>
  <cp:category/>
</cp:coreProperties>
</file>