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425"/>
  <workbookPr/>
  <mc:AlternateContent xmlns:mc="http://schemas.openxmlformats.org/markup-compatibility/2006">
    <mc:Choice Requires="x15">
      <x15ac:absPath xmlns:x15ac="http://schemas.microsoft.com/office/spreadsheetml/2010/11/ac" url="\\10.10.101.5\disk1-kyouyu\建設課　井上\●R7.6.25時点デスクトップ\6月25日以降旧PCにて作業分\（2月3日まで）R80129_【23〆】【依頼：24（水）正午〆】公営企業に係る経営比較分析表（令和６年度決算）の分析・公表について\提出\"/>
    </mc:Choice>
  </mc:AlternateContent>
  <xr:revisionPtr revIDLastSave="0" documentId="8_{0D793123-E903-4316-8A82-FE2F5DB131E1}" xr6:coauthVersionLast="43" xr6:coauthVersionMax="43" xr10:uidLastSave="{00000000-0000-0000-0000-000000000000}"/>
  <workbookProtection workbookAlgorithmName="SHA-512" workbookHashValue="03N8+Ul5trRJG8HxOgyzMrQhuD3hKrcOc14Rt33j8l+5KErsVyBZJ142P5jv63C7ZsZZ+FaCBcuLcM3k0+MGzw==" workbookSaltValue="oflylYUK/u8l9D8tyi5OeA==" workbookSpinCount="100000" lockStructure="1"/>
  <bookViews>
    <workbookView xWindow="28680" yWindow="-120" windowWidth="29040" windowHeight="15840" xr2:uid="{00000000-000D-0000-FFFF-FFFF00000000}"/>
  </bookViews>
  <sheets>
    <sheet name="法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BB8" i="4" s="1"/>
  <c r="T6" i="5"/>
  <c r="S6" i="5"/>
  <c r="AL8" i="4" s="1"/>
  <c r="R6" i="5"/>
  <c r="AD10" i="4" s="1"/>
  <c r="Q6" i="5"/>
  <c r="W10" i="4" s="1"/>
  <c r="P6" i="5"/>
  <c r="O6" i="5"/>
  <c r="I10" i="4" s="1"/>
  <c r="N6" i="5"/>
  <c r="B10" i="4" s="1"/>
  <c r="M6" i="5"/>
  <c r="AD8" i="4" s="1"/>
  <c r="L6" i="5"/>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H85" i="4"/>
  <c r="BB10" i="4"/>
  <c r="P10" i="4"/>
  <c r="AT8" i="4"/>
  <c r="W8" i="4"/>
  <c r="B6" i="4"/>
</calcChain>
</file>

<file path=xl/sharedStrings.xml><?xml version="1.0" encoding="utf-8"?>
<sst xmlns="http://schemas.openxmlformats.org/spreadsheetml/2006/main" count="319" uniqueCount="116">
  <si>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</si>
  <si>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</si>
  <si>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</si>
  <si>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</si>
  <si>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</si>
  <si>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</si>
  <si>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</si>
  <si>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</si>
  <si>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</si>
  <si>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</si>
  <si>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</si>
  <si>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</si>
  <si>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</si>
  <si>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</si>
  <si>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</si>
  <si>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</si>
  <si>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</si>
  <si>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</si>
  <si>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</si>
  <si>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</si>
  <si>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</si>
  <si>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</si>
  <si>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</si>
  <si>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</si>
  <si>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</si>
  <si>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</si>
  <si>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</si>
  <si>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</si>
  <si>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</si>
  <si>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</si>
  <si>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</si>
  <si>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</si>
  <si>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</si>
  <si>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</si>
  <si>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</si>
  <si>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</si>
  <si>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</si>
  <si>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</si>
  <si>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</si>
  <si>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</si>
  <si>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</si>
  <si>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</si>
  <si>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</si>
  <si>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</si>
  <si>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</si>
  <si>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</si>
  <si>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</si>
  <si>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</si>
  <si>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</si>
  <si>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</si>
  <si>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</si>
  <si>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</si>
  <si>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</si>
  <si>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</si>
  <si>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</si>
  <si>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</si>
  <si>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</si>
  <si>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</si>
  <si>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</si>
  <si>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</si>
  <si>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</si>
  <si>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</si>
  <si>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</si>
  <si>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</si>
  <si>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</si>
  <si>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</si>
  <si>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</si>
  <si>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</si>
  <si>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</si>
  <si>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</si>
  <si>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</si>
  <si>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</si>
  <si>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</si>
  <si>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</si>
  <si>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</si>
  <si>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</si>
  <si>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</si>
  <si>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</si>
  <si>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</si>
  <si>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</si>
  <si>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</si>
  <si>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</si>
  <si>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</si>
  <si>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</si>
  <si>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</si>
  <si>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</si>
  <si>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</si>
  <si>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</si>
  <si>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</si>
  <si>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</si>
  <si>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</si>
  <si>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</si>
  <si>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</si>
  <si>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</si>
  <si>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</si>
  <si>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</si>
  <si>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北海道　和寒町</t>
  </si>
  <si>
    <t>法適用</t>
  </si>
  <si>
    <t>下水道事業</t>
  </si>
  <si>
    <t>特定環境保全公共下水道</t>
  </si>
  <si>
    <t>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</si>
  <si>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</si>
  <si>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</si>
  <si>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</si>
  <si>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</si>
  <si>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</si>
  <si>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</si>
  <si>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</si>
  <si>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</si>
  <si>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</si>
  <si>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</si>
  <si>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</si>
  <si>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</si>
  <si>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６年度より公営企業会計の適用を行っているが、料金回収率は類似団体平均値に比べ低く、汚水処理原価は類似団体平均値を上回っている状況であり、人口減少に伴う下水道使用料の減少、物価高騰に伴う維持管理費の増大といった厳しい情勢であるが安定的な経営を行い、住民サービスの更なる向上に資するよう経営改善に努める必要がある。</t>
    <rPh sb="15" eb="17">
      <t>テキヨウ</t>
    </rPh>
    <rPh sb="18" eb="19">
      <t>オコナ</t>
    </rPh>
    <rPh sb="25" eb="27">
      <t>リョウキン</t>
    </rPh>
    <rPh sb="31" eb="38">
      <t>ルイジダンタイヘイキンチ</t>
    </rPh>
    <rPh sb="39" eb="40">
      <t>クラ</t>
    </rPh>
    <rPh sb="41" eb="42">
      <t>ヒク</t>
    </rPh>
    <rPh sb="44" eb="46">
      <t>オスイ</t>
    </rPh>
    <rPh sb="46" eb="48">
      <t>ショリ</t>
    </rPh>
    <rPh sb="48" eb="50">
      <t>ゲンカ</t>
    </rPh>
    <rPh sb="51" eb="53">
      <t>ルイジ</t>
    </rPh>
    <rPh sb="53" eb="55">
      <t>ダンタイ</t>
    </rPh>
    <rPh sb="55" eb="58">
      <t>ヘイキンチ</t>
    </rPh>
    <rPh sb="59" eb="61">
      <t>ウワマワ</t>
    </rPh>
    <rPh sb="65" eb="67">
      <t>ジョウキョウ</t>
    </rPh>
    <rPh sb="71" eb="75">
      <t>ジンコウゲンショウ</t>
    </rPh>
    <rPh sb="76" eb="77">
      <t>トモナ</t>
    </rPh>
    <rPh sb="78" eb="81">
      <t>ゲスイドウ</t>
    </rPh>
    <rPh sb="81" eb="84">
      <t>シヨウリョウ</t>
    </rPh>
    <rPh sb="85" eb="87">
      <t>ゲンショウ</t>
    </rPh>
    <rPh sb="88" eb="90">
      <t>ブッカ</t>
    </rPh>
    <rPh sb="90" eb="92">
      <t>コウトウ</t>
    </rPh>
    <rPh sb="93" eb="94">
      <t>トモナ</t>
    </rPh>
    <rPh sb="95" eb="97">
      <t>イジ</t>
    </rPh>
    <rPh sb="97" eb="99">
      <t>カンリ</t>
    </rPh>
    <rPh sb="99" eb="100">
      <t>ヒ</t>
    </rPh>
    <rPh sb="101" eb="103">
      <t>ゾウダイ</t>
    </rPh>
    <rPh sb="107" eb="108">
      <t>キビ</t>
    </rPh>
    <rPh sb="110" eb="112">
      <t>ジョウセイ</t>
    </rPh>
    <rPh sb="116" eb="119">
      <t>アンテイテキ</t>
    </rPh>
    <rPh sb="120" eb="122">
      <t>ケイエイ</t>
    </rPh>
    <rPh sb="123" eb="124">
      <t>オコナ</t>
    </rPh>
    <rPh sb="126" eb="128">
      <t>ジュウミン</t>
    </rPh>
    <rPh sb="133" eb="134">
      <t>サラ</t>
    </rPh>
    <rPh sb="136" eb="138">
      <t>コウジョウ</t>
    </rPh>
    <rPh sb="139" eb="140">
      <t>シ</t>
    </rPh>
    <phoneticPr fontId="4"/>
  </si>
  <si>
    <t>　下水終末処理場の機械・電気設備についてはストックマネジメント計画に基づき計画的な更新を実施している。
　管路更新については、現状更新は行っていないが布設時期・耐用年数などから老朽の度合いを考慮し、適宜更新をしていく必要があると考える。</t>
    <rPh sb="1" eb="8">
      <t>ゲスイシュウマツショリジョウ</t>
    </rPh>
    <rPh sb="9" eb="11">
      <t>キカイ</t>
    </rPh>
    <rPh sb="12" eb="14">
      <t>デンキ</t>
    </rPh>
    <rPh sb="14" eb="16">
      <t>セツビ</t>
    </rPh>
    <rPh sb="31" eb="33">
      <t>ケイカク</t>
    </rPh>
    <rPh sb="34" eb="35">
      <t>モト</t>
    </rPh>
    <rPh sb="37" eb="40">
      <t>ケイカクテキ</t>
    </rPh>
    <rPh sb="41" eb="43">
      <t>コウシン</t>
    </rPh>
    <rPh sb="44" eb="46">
      <t>ジッシ</t>
    </rPh>
    <phoneticPr fontId="4"/>
  </si>
  <si>
    <r>
      <t xml:space="preserve">①経常収支比率は100％を上回っており、単年度収支としては健全経営が行われているが、人口減少に伴い下水道使用料が年々減少している傾向にあるため、更なる経営効率化に努める必要がある。
②公営企業会計の適用初年度に欠損金が生じたことから、早期に解消すべく経営改善に努める。
</t>
    </r>
    <r>
      <rPr>
        <sz val="11"/>
        <rFont val="ＭＳ ゴシック"/>
        <family val="3"/>
        <charset val="128"/>
      </rPr>
      <t>③流動比率は類似団体平均値並みの数値となっているが、流動負債である企業債償還の財源として一般会計からの補助金に依存しており、比率向上に向け経営効率化に努める。</t>
    </r>
    <r>
      <rPr>
        <sz val="11"/>
        <color theme="1"/>
        <rFont val="ＭＳ ゴシック"/>
        <family val="3"/>
        <charset val="128"/>
      </rPr>
      <t xml:space="preserve">
④供用開始当初の高額・高率な起債の償還が完了してきているが、ストックマネジメント計画に基づく更新事業を実施しており、大幅な減少は見込めない状況である。
⑤人口減少に伴う使用水量の減少、物価高騰に伴う経費の増により経費回収率は低くなっている。人口減少に伴い下水道使用料が年々減少している傾向にあるため、経費削減・経営効率化に努める必要がある。
⑥汚水処理原価は平均値を大きく上回っており、近年は不明水の増大により有収率が低くなっている状況のため、不明水の減少や更なる経営効率化による有収水量向上に務める必要がある。
⑦類似団体以上の値となっているが、今後も同様の水準を保てるように状況を把握・分析に努める。
⑧水質保全及び料金収入の増加を図るため、今後も水洗化率向上の取り組みを進める。</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</si>
</sst>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7417-404E-A5FB-4A7BE747F57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0.27</c:v>
                </c:pt>
              </c:numCache>
            </c:numRef>
          </c:val>
          <c:smooth val="0"/>
          <c:extLst>
            <c:ext xmlns:c16="http://schemas.microsoft.com/office/drawing/2014/chart" uri="{C3380CC4-5D6E-409C-BE32-E72D297353CC}">
              <c16:uniqueId val="{00000001-7417-404E-A5FB-4A7BE747F57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76.069999999999993</c:v>
                </c:pt>
              </c:numCache>
            </c:numRef>
          </c:val>
          <c:extLst>
            <c:ext xmlns:c16="http://schemas.microsoft.com/office/drawing/2014/chart" uri="{C3380CC4-5D6E-409C-BE32-E72D297353CC}">
              <c16:uniqueId val="{00000000-B0B6-48AD-90E0-2F8F91770DC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44.79</c:v>
                </c:pt>
              </c:numCache>
            </c:numRef>
          </c:val>
          <c:smooth val="0"/>
          <c:extLst>
            <c:ext xmlns:c16="http://schemas.microsoft.com/office/drawing/2014/chart" uri="{C3380CC4-5D6E-409C-BE32-E72D297353CC}">
              <c16:uniqueId val="{00000001-B0B6-48AD-90E0-2F8F91770DC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0</c:v>
                </c:pt>
                <c:pt idx="1">
                  <c:v>0</c:v>
                </c:pt>
                <c:pt idx="2">
                  <c:v>0</c:v>
                </c:pt>
                <c:pt idx="3">
                  <c:v>0</c:v>
                </c:pt>
                <c:pt idx="4">
                  <c:v>97.38</c:v>
                </c:pt>
              </c:numCache>
            </c:numRef>
          </c:val>
          <c:extLst>
            <c:ext xmlns:c16="http://schemas.microsoft.com/office/drawing/2014/chart" uri="{C3380CC4-5D6E-409C-BE32-E72D297353CC}">
              <c16:uniqueId val="{00000000-E868-4C19-A3C2-DCC2F7791B2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88.68</c:v>
                </c:pt>
              </c:numCache>
            </c:numRef>
          </c:val>
          <c:smooth val="0"/>
          <c:extLst>
            <c:ext xmlns:c16="http://schemas.microsoft.com/office/drawing/2014/chart" uri="{C3380CC4-5D6E-409C-BE32-E72D297353CC}">
              <c16:uniqueId val="{00000001-E868-4C19-A3C2-DCC2F7791B2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0</c:v>
                </c:pt>
                <c:pt idx="1">
                  <c:v>0</c:v>
                </c:pt>
                <c:pt idx="2">
                  <c:v>0</c:v>
                </c:pt>
                <c:pt idx="3">
                  <c:v>0</c:v>
                </c:pt>
                <c:pt idx="4">
                  <c:v>103.02</c:v>
                </c:pt>
              </c:numCache>
            </c:numRef>
          </c:val>
          <c:extLst>
            <c:ext xmlns:c16="http://schemas.microsoft.com/office/drawing/2014/chart" uri="{C3380CC4-5D6E-409C-BE32-E72D297353CC}">
              <c16:uniqueId val="{00000000-4A87-4333-9620-CA00C30F5D8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103.79</c:v>
                </c:pt>
              </c:numCache>
            </c:numRef>
          </c:val>
          <c:smooth val="0"/>
          <c:extLst>
            <c:ext xmlns:c16="http://schemas.microsoft.com/office/drawing/2014/chart" uri="{C3380CC4-5D6E-409C-BE32-E72D297353CC}">
              <c16:uniqueId val="{00000001-4A87-4333-9620-CA00C30F5D8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0</c:v>
                </c:pt>
                <c:pt idx="1">
                  <c:v>0</c:v>
                </c:pt>
                <c:pt idx="2">
                  <c:v>0</c:v>
                </c:pt>
                <c:pt idx="3">
                  <c:v>0</c:v>
                </c:pt>
                <c:pt idx="4">
                  <c:v>53.76</c:v>
                </c:pt>
              </c:numCache>
            </c:numRef>
          </c:val>
          <c:extLst>
            <c:ext xmlns:c16="http://schemas.microsoft.com/office/drawing/2014/chart" uri="{C3380CC4-5D6E-409C-BE32-E72D297353CC}">
              <c16:uniqueId val="{00000000-D53E-4857-A19E-127D803362C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34.590000000000003</c:v>
                </c:pt>
              </c:numCache>
            </c:numRef>
          </c:val>
          <c:smooth val="0"/>
          <c:extLst>
            <c:ext xmlns:c16="http://schemas.microsoft.com/office/drawing/2014/chart" uri="{C3380CC4-5D6E-409C-BE32-E72D297353CC}">
              <c16:uniqueId val="{00000001-D53E-4857-A19E-127D803362C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0CF1-409B-A63F-875E657894A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0.1</c:v>
                </c:pt>
              </c:numCache>
            </c:numRef>
          </c:val>
          <c:smooth val="0"/>
          <c:extLst>
            <c:ext xmlns:c16="http://schemas.microsoft.com/office/drawing/2014/chart" uri="{C3380CC4-5D6E-409C-BE32-E72D297353CC}">
              <c16:uniqueId val="{00000001-0CF1-409B-A63F-875E657894A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2.4</c:v>
                </c:pt>
              </c:numCache>
            </c:numRef>
          </c:val>
          <c:extLst>
            <c:ext xmlns:c16="http://schemas.microsoft.com/office/drawing/2014/chart" uri="{C3380CC4-5D6E-409C-BE32-E72D297353CC}">
              <c16:uniqueId val="{00000000-0176-4F4B-9A36-EE95681BA2B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53.87</c:v>
                </c:pt>
              </c:numCache>
            </c:numRef>
          </c:val>
          <c:smooth val="0"/>
          <c:extLst>
            <c:ext xmlns:c16="http://schemas.microsoft.com/office/drawing/2014/chart" uri="{C3380CC4-5D6E-409C-BE32-E72D297353CC}">
              <c16:uniqueId val="{00000001-0176-4F4B-9A36-EE95681BA2B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0</c:v>
                </c:pt>
                <c:pt idx="1">
                  <c:v>0</c:v>
                </c:pt>
                <c:pt idx="2">
                  <c:v>0</c:v>
                </c:pt>
                <c:pt idx="3">
                  <c:v>0</c:v>
                </c:pt>
                <c:pt idx="4">
                  <c:v>46.01</c:v>
                </c:pt>
              </c:numCache>
            </c:numRef>
          </c:val>
          <c:extLst>
            <c:ext xmlns:c16="http://schemas.microsoft.com/office/drawing/2014/chart" uri="{C3380CC4-5D6E-409C-BE32-E72D297353CC}">
              <c16:uniqueId val="{00000000-F792-4ED1-B44E-74EA658A90F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46.37</c:v>
                </c:pt>
              </c:numCache>
            </c:numRef>
          </c:val>
          <c:smooth val="0"/>
          <c:extLst>
            <c:ext xmlns:c16="http://schemas.microsoft.com/office/drawing/2014/chart" uri="{C3380CC4-5D6E-409C-BE32-E72D297353CC}">
              <c16:uniqueId val="{00000001-F792-4ED1-B44E-74EA658A90F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938.69</c:v>
                </c:pt>
              </c:numCache>
            </c:numRef>
          </c:val>
          <c:extLst>
            <c:ext xmlns:c16="http://schemas.microsoft.com/office/drawing/2014/chart" uri="{C3380CC4-5D6E-409C-BE32-E72D297353CC}">
              <c16:uniqueId val="{00000000-E2C5-4F70-B3DC-92289DCE1D1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1062.58</c:v>
                </c:pt>
              </c:numCache>
            </c:numRef>
          </c:val>
          <c:smooth val="0"/>
          <c:extLst>
            <c:ext xmlns:c16="http://schemas.microsoft.com/office/drawing/2014/chart" uri="{C3380CC4-5D6E-409C-BE32-E72D297353CC}">
              <c16:uniqueId val="{00000001-E2C5-4F70-B3DC-92289DCE1D1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0</c:v>
                </c:pt>
                <c:pt idx="1">
                  <c:v>0</c:v>
                </c:pt>
                <c:pt idx="2">
                  <c:v>0</c:v>
                </c:pt>
                <c:pt idx="3">
                  <c:v>0</c:v>
                </c:pt>
                <c:pt idx="4">
                  <c:v>49.32</c:v>
                </c:pt>
              </c:numCache>
            </c:numRef>
          </c:val>
          <c:extLst>
            <c:ext xmlns:c16="http://schemas.microsoft.com/office/drawing/2014/chart" uri="{C3380CC4-5D6E-409C-BE32-E72D297353CC}">
              <c16:uniqueId val="{00000000-0FA3-4F88-80C7-9F616220CC3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80.36</c:v>
                </c:pt>
              </c:numCache>
            </c:numRef>
          </c:val>
          <c:smooth val="0"/>
          <c:extLst>
            <c:ext xmlns:c16="http://schemas.microsoft.com/office/drawing/2014/chart" uri="{C3380CC4-5D6E-409C-BE32-E72D297353CC}">
              <c16:uniqueId val="{00000001-0FA3-4F88-80C7-9F616220CC3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0</c:v>
                </c:pt>
                <c:pt idx="1">
                  <c:v>0</c:v>
                </c:pt>
                <c:pt idx="2">
                  <c:v>0</c:v>
                </c:pt>
                <c:pt idx="3">
                  <c:v>0</c:v>
                </c:pt>
                <c:pt idx="4">
                  <c:v>361.34</c:v>
                </c:pt>
              </c:numCache>
            </c:numRef>
          </c:val>
          <c:extLst>
            <c:ext xmlns:c16="http://schemas.microsoft.com/office/drawing/2014/chart" uri="{C3380CC4-5D6E-409C-BE32-E72D297353CC}">
              <c16:uniqueId val="{00000000-DCA5-4B3A-944D-446BDD4DA751}"/>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201.33</c:v>
                </c:pt>
              </c:numCache>
            </c:numRef>
          </c:val>
          <c:smooth val="0"/>
          <c:extLst>
            <c:ext xmlns:c16="http://schemas.microsoft.com/office/drawing/2014/chart" uri="{C3380CC4-5D6E-409C-BE32-E72D297353CC}">
              <c16:uniqueId val="{00000001-DCA5-4B3A-944D-446BDD4DA751}"/>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row>
    <row r="3" spans="1:7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row>
    <row r="4" spans="1:7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0" t="str">
        <f>データ!H6</f>
        <v>北海道　和寒町</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9" t="s">
        <v>1</v>
      </c>
      <c r="C7" s="59"/>
      <c r="D7" s="59"/>
      <c r="E7" s="59"/>
      <c r="F7" s="59"/>
      <c r="G7" s="59"/>
      <c r="H7" s="59"/>
      <c r="I7" s="59" t="s">
        <v>2</v>
      </c>
      <c r="J7" s="59"/>
      <c r="K7" s="59"/>
      <c r="L7" s="59"/>
      <c r="M7" s="59"/>
      <c r="N7" s="59"/>
      <c r="O7" s="59"/>
      <c r="P7" s="59" t="s">
        <v>3</v>
      </c>
      <c r="Q7" s="59"/>
      <c r="R7" s="59"/>
      <c r="S7" s="59"/>
      <c r="T7" s="59"/>
      <c r="U7" s="59"/>
      <c r="V7" s="59"/>
      <c r="W7" s="59" t="s">
        <v>4</v>
      </c>
      <c r="X7" s="59"/>
      <c r="Y7" s="59"/>
      <c r="Z7" s="59"/>
      <c r="AA7" s="59"/>
      <c r="AB7" s="59"/>
      <c r="AC7" s="59"/>
      <c r="AD7" s="59" t="s">
        <v>5</v>
      </c>
      <c r="AE7" s="59"/>
      <c r="AF7" s="59"/>
      <c r="AG7" s="59"/>
      <c r="AH7" s="59"/>
      <c r="AI7" s="59"/>
      <c r="AJ7" s="59"/>
      <c r="AK7" s="3"/>
      <c r="AL7" s="59" t="s">
        <v>6</v>
      </c>
      <c r="AM7" s="59"/>
      <c r="AN7" s="59"/>
      <c r="AO7" s="59"/>
      <c r="AP7" s="59"/>
      <c r="AQ7" s="59"/>
      <c r="AR7" s="59"/>
      <c r="AS7" s="59"/>
      <c r="AT7" s="59" t="s">
        <v>7</v>
      </c>
      <c r="AU7" s="59"/>
      <c r="AV7" s="59"/>
      <c r="AW7" s="59"/>
      <c r="AX7" s="59"/>
      <c r="AY7" s="59"/>
      <c r="AZ7" s="59"/>
      <c r="BA7" s="59"/>
      <c r="BB7" s="59" t="s">
        <v>8</v>
      </c>
      <c r="BC7" s="59"/>
      <c r="BD7" s="59"/>
      <c r="BE7" s="59"/>
      <c r="BF7" s="59"/>
      <c r="BG7" s="59"/>
      <c r="BH7" s="59"/>
      <c r="BI7" s="59"/>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特定環境保全公共下水道</v>
      </c>
      <c r="Q8" s="65"/>
      <c r="R8" s="65"/>
      <c r="S8" s="65"/>
      <c r="T8" s="65"/>
      <c r="U8" s="65"/>
      <c r="V8" s="65"/>
      <c r="W8" s="65" t="str">
        <f>データ!L6</f>
        <v>D1</v>
      </c>
      <c r="X8" s="65"/>
      <c r="Y8" s="65"/>
      <c r="Z8" s="65"/>
      <c r="AA8" s="65"/>
      <c r="AB8" s="65"/>
      <c r="AC8" s="65"/>
      <c r="AD8" s="66" t="str">
        <f>データ!$M$6</f>
        <v>非設置</v>
      </c>
      <c r="AE8" s="66"/>
      <c r="AF8" s="66"/>
      <c r="AG8" s="66"/>
      <c r="AH8" s="66"/>
      <c r="AI8" s="66"/>
      <c r="AJ8" s="66"/>
      <c r="AK8" s="3"/>
      <c r="AL8" s="54">
        <f>データ!S6</f>
        <v>2807</v>
      </c>
      <c r="AM8" s="54"/>
      <c r="AN8" s="54"/>
      <c r="AO8" s="54"/>
      <c r="AP8" s="54"/>
      <c r="AQ8" s="54"/>
      <c r="AR8" s="54"/>
      <c r="AS8" s="54"/>
      <c r="AT8" s="53">
        <f>データ!T6</f>
        <v>225.11</v>
      </c>
      <c r="AU8" s="53"/>
      <c r="AV8" s="53"/>
      <c r="AW8" s="53"/>
      <c r="AX8" s="53"/>
      <c r="AY8" s="53"/>
      <c r="AZ8" s="53"/>
      <c r="BA8" s="53"/>
      <c r="BB8" s="53">
        <f>データ!U6</f>
        <v>12.47</v>
      </c>
      <c r="BC8" s="53"/>
      <c r="BD8" s="53"/>
      <c r="BE8" s="53"/>
      <c r="BF8" s="53"/>
      <c r="BG8" s="53"/>
      <c r="BH8" s="53"/>
      <c r="BI8" s="53"/>
      <c r="BJ8" s="3"/>
      <c r="BK8" s="3"/>
      <c r="BL8" s="67" t="s">
        <v>10</v>
      </c>
      <c r="BM8" s="68"/>
      <c r="BN8" s="57" t="s">
        <v>11</v>
      </c>
      <c r="BO8" s="57"/>
      <c r="BP8" s="57"/>
      <c r="BQ8" s="57"/>
      <c r="BR8" s="57"/>
      <c r="BS8" s="57"/>
      <c r="BT8" s="57"/>
      <c r="BU8" s="57"/>
      <c r="BV8" s="57"/>
      <c r="BW8" s="57"/>
      <c r="BX8" s="57"/>
      <c r="BY8" s="58"/>
    </row>
    <row r="9" spans="1:78" ht="18.75" customHeight="1" x14ac:dyDescent="0.15">
      <c r="A9" s="2"/>
      <c r="B9" s="59" t="s">
        <v>12</v>
      </c>
      <c r="C9" s="59"/>
      <c r="D9" s="59"/>
      <c r="E9" s="59"/>
      <c r="F9" s="59"/>
      <c r="G9" s="59"/>
      <c r="H9" s="59"/>
      <c r="I9" s="59" t="s">
        <v>13</v>
      </c>
      <c r="J9" s="59"/>
      <c r="K9" s="59"/>
      <c r="L9" s="59"/>
      <c r="M9" s="59"/>
      <c r="N9" s="59"/>
      <c r="O9" s="59"/>
      <c r="P9" s="59" t="s">
        <v>14</v>
      </c>
      <c r="Q9" s="59"/>
      <c r="R9" s="59"/>
      <c r="S9" s="59"/>
      <c r="T9" s="59"/>
      <c r="U9" s="59"/>
      <c r="V9" s="59"/>
      <c r="W9" s="59" t="s">
        <v>15</v>
      </c>
      <c r="X9" s="59"/>
      <c r="Y9" s="59"/>
      <c r="Z9" s="59"/>
      <c r="AA9" s="59"/>
      <c r="AB9" s="59"/>
      <c r="AC9" s="59"/>
      <c r="AD9" s="59" t="s">
        <v>16</v>
      </c>
      <c r="AE9" s="59"/>
      <c r="AF9" s="59"/>
      <c r="AG9" s="59"/>
      <c r="AH9" s="59"/>
      <c r="AI9" s="59"/>
      <c r="AJ9" s="59"/>
      <c r="AK9" s="3"/>
      <c r="AL9" s="59" t="s">
        <v>17</v>
      </c>
      <c r="AM9" s="59"/>
      <c r="AN9" s="59"/>
      <c r="AO9" s="59"/>
      <c r="AP9" s="59"/>
      <c r="AQ9" s="59"/>
      <c r="AR9" s="59"/>
      <c r="AS9" s="59"/>
      <c r="AT9" s="59" t="s">
        <v>18</v>
      </c>
      <c r="AU9" s="59"/>
      <c r="AV9" s="59"/>
      <c r="AW9" s="59"/>
      <c r="AX9" s="59"/>
      <c r="AY9" s="59"/>
      <c r="AZ9" s="59"/>
      <c r="BA9" s="59"/>
      <c r="BB9" s="59" t="s">
        <v>19</v>
      </c>
      <c r="BC9" s="59"/>
      <c r="BD9" s="59"/>
      <c r="BE9" s="59"/>
      <c r="BF9" s="59"/>
      <c r="BG9" s="59"/>
      <c r="BH9" s="59"/>
      <c r="BI9" s="59"/>
      <c r="BJ9" s="3"/>
      <c r="BK9" s="3"/>
      <c r="BL9" s="60" t="s">
        <v>20</v>
      </c>
      <c r="BM9" s="61"/>
      <c r="BN9" s="51" t="s">
        <v>21</v>
      </c>
      <c r="BO9" s="51"/>
      <c r="BP9" s="51"/>
      <c r="BQ9" s="51"/>
      <c r="BR9" s="51"/>
      <c r="BS9" s="51"/>
      <c r="BT9" s="51"/>
      <c r="BU9" s="51"/>
      <c r="BV9" s="51"/>
      <c r="BW9" s="51"/>
      <c r="BX9" s="51"/>
      <c r="BY9" s="52"/>
    </row>
    <row r="10" spans="1:78" ht="18.75" customHeight="1" x14ac:dyDescent="0.15">
      <c r="A10" s="2"/>
      <c r="B10" s="53" t="str">
        <f>データ!N6</f>
        <v>-</v>
      </c>
      <c r="C10" s="53"/>
      <c r="D10" s="53"/>
      <c r="E10" s="53"/>
      <c r="F10" s="53"/>
      <c r="G10" s="53"/>
      <c r="H10" s="53"/>
      <c r="I10" s="53">
        <f>データ!O6</f>
        <v>81.8</v>
      </c>
      <c r="J10" s="53"/>
      <c r="K10" s="53"/>
      <c r="L10" s="53"/>
      <c r="M10" s="53"/>
      <c r="N10" s="53"/>
      <c r="O10" s="53"/>
      <c r="P10" s="53">
        <f>データ!P6</f>
        <v>72.53</v>
      </c>
      <c r="Q10" s="53"/>
      <c r="R10" s="53"/>
      <c r="S10" s="53"/>
      <c r="T10" s="53"/>
      <c r="U10" s="53"/>
      <c r="V10" s="53"/>
      <c r="W10" s="53">
        <f>データ!Q6</f>
        <v>41.05</v>
      </c>
      <c r="X10" s="53"/>
      <c r="Y10" s="53"/>
      <c r="Z10" s="53"/>
      <c r="AA10" s="53"/>
      <c r="AB10" s="53"/>
      <c r="AC10" s="53"/>
      <c r="AD10" s="54">
        <f>データ!R6</f>
        <v>3656</v>
      </c>
      <c r="AE10" s="54"/>
      <c r="AF10" s="54"/>
      <c r="AG10" s="54"/>
      <c r="AH10" s="54"/>
      <c r="AI10" s="54"/>
      <c r="AJ10" s="54"/>
      <c r="AK10" s="2"/>
      <c r="AL10" s="54">
        <f>データ!V6</f>
        <v>2020</v>
      </c>
      <c r="AM10" s="54"/>
      <c r="AN10" s="54"/>
      <c r="AO10" s="54"/>
      <c r="AP10" s="54"/>
      <c r="AQ10" s="54"/>
      <c r="AR10" s="54"/>
      <c r="AS10" s="54"/>
      <c r="AT10" s="53">
        <f>データ!W6</f>
        <v>1.21</v>
      </c>
      <c r="AU10" s="53"/>
      <c r="AV10" s="53"/>
      <c r="AW10" s="53"/>
      <c r="AX10" s="53"/>
      <c r="AY10" s="53"/>
      <c r="AZ10" s="53"/>
      <c r="BA10" s="53"/>
      <c r="BB10" s="53">
        <f>データ!X6</f>
        <v>1669.42</v>
      </c>
      <c r="BC10" s="53"/>
      <c r="BD10" s="53"/>
      <c r="BE10" s="53"/>
      <c r="BF10" s="53"/>
      <c r="BG10" s="53"/>
      <c r="BH10" s="53"/>
      <c r="BI10" s="53"/>
      <c r="BJ10" s="2"/>
      <c r="BK10" s="2"/>
      <c r="BL10" s="55" t="s">
        <v>22</v>
      </c>
      <c r="BM10" s="56"/>
      <c r="BN10" s="44" t="s">
        <v>23</v>
      </c>
      <c r="BO10" s="44"/>
      <c r="BP10" s="44"/>
      <c r="BQ10" s="44"/>
      <c r="BR10" s="44"/>
      <c r="BS10" s="44"/>
      <c r="BT10" s="44"/>
      <c r="BU10" s="44"/>
      <c r="BV10" s="44"/>
      <c r="BW10" s="44"/>
      <c r="BX10" s="44"/>
      <c r="BY10" s="4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6" t="s">
        <v>24</v>
      </c>
      <c r="BM11" s="46"/>
      <c r="BN11" s="46"/>
      <c r="BO11" s="46"/>
      <c r="BP11" s="46"/>
      <c r="BQ11" s="46"/>
      <c r="BR11" s="46"/>
      <c r="BS11" s="46"/>
      <c r="BT11" s="46"/>
      <c r="BU11" s="46"/>
      <c r="BV11" s="46"/>
      <c r="BW11" s="46"/>
      <c r="BX11" s="46"/>
      <c r="BY11" s="46"/>
      <c r="BZ11" s="4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6"/>
      <c r="BM12" s="46"/>
      <c r="BN12" s="46"/>
      <c r="BO12" s="46"/>
      <c r="BP12" s="46"/>
      <c r="BQ12" s="46"/>
      <c r="BR12" s="46"/>
      <c r="BS12" s="46"/>
      <c r="BT12" s="46"/>
      <c r="BU12" s="46"/>
      <c r="BV12" s="46"/>
      <c r="BW12" s="46"/>
      <c r="BX12" s="46"/>
      <c r="BY12" s="46"/>
      <c r="BZ12" s="4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7"/>
      <c r="BM13" s="47"/>
      <c r="BN13" s="47"/>
      <c r="BO13" s="47"/>
      <c r="BP13" s="47"/>
      <c r="BQ13" s="47"/>
      <c r="BR13" s="47"/>
      <c r="BS13" s="47"/>
      <c r="BT13" s="47"/>
      <c r="BU13" s="47"/>
      <c r="BV13" s="47"/>
      <c r="BW13" s="47"/>
      <c r="BX13" s="47"/>
      <c r="BY13" s="47"/>
      <c r="BZ13" s="47"/>
    </row>
    <row r="14" spans="1:78" ht="13.5" customHeight="1" x14ac:dyDescent="0.15">
      <c r="A14" s="2"/>
      <c r="B14" s="48" t="s">
        <v>25</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5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pDCbHVso+0/6v6UV5d5y3f9KV1HTMFbg0bqeEp/XoidlKAMjtBjpm2NP/K30wAfVovqwZgUCTmZpYrNSABpzdA==" saltValue="nnyuxq6CIWRhSDY0Sw/wg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L45:BZ46"/>
    <mergeCell ref="BN9:BY9"/>
    <mergeCell ref="B10:H10"/>
    <mergeCell ref="I10:O10"/>
    <mergeCell ref="P10:V10"/>
    <mergeCell ref="W10:AC10"/>
    <mergeCell ref="AD10:AJ10"/>
    <mergeCell ref="AL10:AS10"/>
    <mergeCell ref="AT10:BA10"/>
    <mergeCell ref="BB10:BI10"/>
    <mergeCell ref="BL10:BM10"/>
    <mergeCell ref="BN10:BY10"/>
    <mergeCell ref="BL11:BZ13"/>
    <mergeCell ref="B14:BJ15"/>
    <mergeCell ref="BL14:BZ15"/>
    <mergeCell ref="BL16:BZ44"/>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14648</v>
      </c>
      <c r="D6" s="19">
        <f t="shared" si="3"/>
        <v>46</v>
      </c>
      <c r="E6" s="19">
        <f t="shared" si="3"/>
        <v>17</v>
      </c>
      <c r="F6" s="19">
        <f t="shared" si="3"/>
        <v>4</v>
      </c>
      <c r="G6" s="19">
        <f t="shared" si="3"/>
        <v>0</v>
      </c>
      <c r="H6" s="19" t="str">
        <f t="shared" si="3"/>
        <v>北海道　和寒町</v>
      </c>
      <c r="I6" s="19" t="str">
        <f t="shared" si="3"/>
        <v>法適用</v>
      </c>
      <c r="J6" s="19" t="str">
        <f t="shared" si="3"/>
        <v>下水道事業</v>
      </c>
      <c r="K6" s="19" t="str">
        <f t="shared" si="3"/>
        <v>特定環境保全公共下水道</v>
      </c>
      <c r="L6" s="19" t="str">
        <f t="shared" si="3"/>
        <v>D1</v>
      </c>
      <c r="M6" s="19" t="str">
        <f t="shared" si="3"/>
        <v>非設置</v>
      </c>
      <c r="N6" s="20" t="str">
        <f t="shared" si="3"/>
        <v>-</v>
      </c>
      <c r="O6" s="20">
        <f t="shared" si="3"/>
        <v>81.8</v>
      </c>
      <c r="P6" s="20">
        <f t="shared" si="3"/>
        <v>72.53</v>
      </c>
      <c r="Q6" s="20">
        <f t="shared" si="3"/>
        <v>41.05</v>
      </c>
      <c r="R6" s="20">
        <f t="shared" si="3"/>
        <v>3656</v>
      </c>
      <c r="S6" s="20">
        <f t="shared" si="3"/>
        <v>2807</v>
      </c>
      <c r="T6" s="20">
        <f t="shared" si="3"/>
        <v>225.11</v>
      </c>
      <c r="U6" s="20">
        <f t="shared" si="3"/>
        <v>12.47</v>
      </c>
      <c r="V6" s="20">
        <f t="shared" si="3"/>
        <v>2020</v>
      </c>
      <c r="W6" s="20">
        <f t="shared" si="3"/>
        <v>1.21</v>
      </c>
      <c r="X6" s="20">
        <f t="shared" si="3"/>
        <v>1669.42</v>
      </c>
      <c r="Y6" s="21" t="str">
        <f>IF(Y7="",NA(),Y7)</f>
        <v>-</v>
      </c>
      <c r="Z6" s="21" t="str">
        <f t="shared" ref="Z6:AH6" si="4">IF(Z7="",NA(),Z7)</f>
        <v>-</v>
      </c>
      <c r="AA6" s="21" t="str">
        <f t="shared" si="4"/>
        <v>-</v>
      </c>
      <c r="AB6" s="21" t="str">
        <f t="shared" si="4"/>
        <v>-</v>
      </c>
      <c r="AC6" s="21">
        <f t="shared" si="4"/>
        <v>103.02</v>
      </c>
      <c r="AD6" s="21" t="str">
        <f t="shared" si="4"/>
        <v>-</v>
      </c>
      <c r="AE6" s="21" t="str">
        <f t="shared" si="4"/>
        <v>-</v>
      </c>
      <c r="AF6" s="21" t="str">
        <f t="shared" si="4"/>
        <v>-</v>
      </c>
      <c r="AG6" s="21" t="str">
        <f t="shared" si="4"/>
        <v>-</v>
      </c>
      <c r="AH6" s="21">
        <f t="shared" si="4"/>
        <v>103.79</v>
      </c>
      <c r="AI6" s="20" t="str">
        <f>IF(AI7="","",IF(AI7="-","【-】","【"&amp;SUBSTITUTE(TEXT(AI7,"#,##0.00"),"-","△")&amp;"】"))</f>
        <v>【105.07】</v>
      </c>
      <c r="AJ6" s="21" t="str">
        <f>IF(AJ7="",NA(),AJ7)</f>
        <v>-</v>
      </c>
      <c r="AK6" s="21" t="str">
        <f t="shared" ref="AK6:AS6" si="5">IF(AK7="",NA(),AK7)</f>
        <v>-</v>
      </c>
      <c r="AL6" s="21" t="str">
        <f t="shared" si="5"/>
        <v>-</v>
      </c>
      <c r="AM6" s="21" t="str">
        <f t="shared" si="5"/>
        <v>-</v>
      </c>
      <c r="AN6" s="21">
        <f t="shared" si="5"/>
        <v>2.4</v>
      </c>
      <c r="AO6" s="21" t="str">
        <f t="shared" si="5"/>
        <v>-</v>
      </c>
      <c r="AP6" s="21" t="str">
        <f t="shared" si="5"/>
        <v>-</v>
      </c>
      <c r="AQ6" s="21" t="str">
        <f t="shared" si="5"/>
        <v>-</v>
      </c>
      <c r="AR6" s="21" t="str">
        <f t="shared" si="5"/>
        <v>-</v>
      </c>
      <c r="AS6" s="21">
        <f t="shared" si="5"/>
        <v>53.87</v>
      </c>
      <c r="AT6" s="20" t="str">
        <f>IF(AT7="","",IF(AT7="-","【-】","【"&amp;SUBSTITUTE(TEXT(AT7,"#,##0.00"),"-","△")&amp;"】"))</f>
        <v>【63.54】</v>
      </c>
      <c r="AU6" s="21" t="str">
        <f>IF(AU7="",NA(),AU7)</f>
        <v>-</v>
      </c>
      <c r="AV6" s="21" t="str">
        <f t="shared" ref="AV6:BD6" si="6">IF(AV7="",NA(),AV7)</f>
        <v>-</v>
      </c>
      <c r="AW6" s="21" t="str">
        <f t="shared" si="6"/>
        <v>-</v>
      </c>
      <c r="AX6" s="21" t="str">
        <f t="shared" si="6"/>
        <v>-</v>
      </c>
      <c r="AY6" s="21">
        <f t="shared" si="6"/>
        <v>46.01</v>
      </c>
      <c r="AZ6" s="21" t="str">
        <f t="shared" si="6"/>
        <v>-</v>
      </c>
      <c r="BA6" s="21" t="str">
        <f t="shared" si="6"/>
        <v>-</v>
      </c>
      <c r="BB6" s="21" t="str">
        <f t="shared" si="6"/>
        <v>-</v>
      </c>
      <c r="BC6" s="21" t="str">
        <f t="shared" si="6"/>
        <v>-</v>
      </c>
      <c r="BD6" s="21">
        <f t="shared" si="6"/>
        <v>46.37</v>
      </c>
      <c r="BE6" s="20" t="str">
        <f>IF(BE7="","",IF(BE7="-","【-】","【"&amp;SUBSTITUTE(TEXT(BE7,"#,##0.00"),"-","△")&amp;"】"))</f>
        <v>【50.90】</v>
      </c>
      <c r="BF6" s="21" t="str">
        <f>IF(BF7="",NA(),BF7)</f>
        <v>-</v>
      </c>
      <c r="BG6" s="21" t="str">
        <f t="shared" ref="BG6:BO6" si="7">IF(BG7="",NA(),BG7)</f>
        <v>-</v>
      </c>
      <c r="BH6" s="21" t="str">
        <f t="shared" si="7"/>
        <v>-</v>
      </c>
      <c r="BI6" s="21" t="str">
        <f t="shared" si="7"/>
        <v>-</v>
      </c>
      <c r="BJ6" s="21">
        <f t="shared" si="7"/>
        <v>938.69</v>
      </c>
      <c r="BK6" s="21" t="str">
        <f t="shared" si="7"/>
        <v>-</v>
      </c>
      <c r="BL6" s="21" t="str">
        <f t="shared" si="7"/>
        <v>-</v>
      </c>
      <c r="BM6" s="21" t="str">
        <f t="shared" si="7"/>
        <v>-</v>
      </c>
      <c r="BN6" s="21" t="str">
        <f t="shared" si="7"/>
        <v>-</v>
      </c>
      <c r="BO6" s="21">
        <f t="shared" si="7"/>
        <v>1062.58</v>
      </c>
      <c r="BP6" s="20" t="str">
        <f>IF(BP7="","",IF(BP7="-","【-】","【"&amp;SUBSTITUTE(TEXT(BP7,"#,##0.00"),"-","△")&amp;"】"))</f>
        <v>【1,099.15】</v>
      </c>
      <c r="BQ6" s="21" t="str">
        <f>IF(BQ7="",NA(),BQ7)</f>
        <v>-</v>
      </c>
      <c r="BR6" s="21" t="str">
        <f t="shared" ref="BR6:BZ6" si="8">IF(BR7="",NA(),BR7)</f>
        <v>-</v>
      </c>
      <c r="BS6" s="21" t="str">
        <f t="shared" si="8"/>
        <v>-</v>
      </c>
      <c r="BT6" s="21" t="str">
        <f t="shared" si="8"/>
        <v>-</v>
      </c>
      <c r="BU6" s="21">
        <f t="shared" si="8"/>
        <v>49.32</v>
      </c>
      <c r="BV6" s="21" t="str">
        <f t="shared" si="8"/>
        <v>-</v>
      </c>
      <c r="BW6" s="21" t="str">
        <f t="shared" si="8"/>
        <v>-</v>
      </c>
      <c r="BX6" s="21" t="str">
        <f t="shared" si="8"/>
        <v>-</v>
      </c>
      <c r="BY6" s="21" t="str">
        <f t="shared" si="8"/>
        <v>-</v>
      </c>
      <c r="BZ6" s="21">
        <f t="shared" si="8"/>
        <v>80.36</v>
      </c>
      <c r="CA6" s="20" t="str">
        <f>IF(CA7="","",IF(CA7="-","【-】","【"&amp;SUBSTITUTE(TEXT(CA7,"#,##0.00"),"-","△")&amp;"】"))</f>
        <v>【72.92】</v>
      </c>
      <c r="CB6" s="21" t="str">
        <f>IF(CB7="",NA(),CB7)</f>
        <v>-</v>
      </c>
      <c r="CC6" s="21" t="str">
        <f t="shared" ref="CC6:CK6" si="9">IF(CC7="",NA(),CC7)</f>
        <v>-</v>
      </c>
      <c r="CD6" s="21" t="str">
        <f t="shared" si="9"/>
        <v>-</v>
      </c>
      <c r="CE6" s="21" t="str">
        <f t="shared" si="9"/>
        <v>-</v>
      </c>
      <c r="CF6" s="21">
        <f t="shared" si="9"/>
        <v>361.34</v>
      </c>
      <c r="CG6" s="21" t="str">
        <f t="shared" si="9"/>
        <v>-</v>
      </c>
      <c r="CH6" s="21" t="str">
        <f t="shared" si="9"/>
        <v>-</v>
      </c>
      <c r="CI6" s="21" t="str">
        <f t="shared" si="9"/>
        <v>-</v>
      </c>
      <c r="CJ6" s="21" t="str">
        <f t="shared" si="9"/>
        <v>-</v>
      </c>
      <c r="CK6" s="21">
        <f t="shared" si="9"/>
        <v>201.33</v>
      </c>
      <c r="CL6" s="20" t="str">
        <f>IF(CL7="","",IF(CL7="-","【-】","【"&amp;SUBSTITUTE(TEXT(CL7,"#,##0.00"),"-","△")&amp;"】"))</f>
        <v>【225.78】</v>
      </c>
      <c r="CM6" s="21" t="str">
        <f>IF(CM7="",NA(),CM7)</f>
        <v>-</v>
      </c>
      <c r="CN6" s="21" t="str">
        <f t="shared" ref="CN6:CV6" si="10">IF(CN7="",NA(),CN7)</f>
        <v>-</v>
      </c>
      <c r="CO6" s="21" t="str">
        <f t="shared" si="10"/>
        <v>-</v>
      </c>
      <c r="CP6" s="21" t="str">
        <f t="shared" si="10"/>
        <v>-</v>
      </c>
      <c r="CQ6" s="21">
        <f t="shared" si="10"/>
        <v>76.069999999999993</v>
      </c>
      <c r="CR6" s="21" t="str">
        <f t="shared" si="10"/>
        <v>-</v>
      </c>
      <c r="CS6" s="21" t="str">
        <f t="shared" si="10"/>
        <v>-</v>
      </c>
      <c r="CT6" s="21" t="str">
        <f t="shared" si="10"/>
        <v>-</v>
      </c>
      <c r="CU6" s="21" t="str">
        <f t="shared" si="10"/>
        <v>-</v>
      </c>
      <c r="CV6" s="21">
        <f t="shared" si="10"/>
        <v>44.79</v>
      </c>
      <c r="CW6" s="20" t="str">
        <f>IF(CW7="","",IF(CW7="-","【-】","【"&amp;SUBSTITUTE(TEXT(CW7,"#,##0.00"),"-","△")&amp;"】"))</f>
        <v>【43.17】</v>
      </c>
      <c r="CX6" s="21" t="str">
        <f>IF(CX7="",NA(),CX7)</f>
        <v>-</v>
      </c>
      <c r="CY6" s="21" t="str">
        <f t="shared" ref="CY6:DG6" si="11">IF(CY7="",NA(),CY7)</f>
        <v>-</v>
      </c>
      <c r="CZ6" s="21" t="str">
        <f t="shared" si="11"/>
        <v>-</v>
      </c>
      <c r="DA6" s="21" t="str">
        <f t="shared" si="11"/>
        <v>-</v>
      </c>
      <c r="DB6" s="21">
        <f t="shared" si="11"/>
        <v>97.38</v>
      </c>
      <c r="DC6" s="21" t="str">
        <f t="shared" si="11"/>
        <v>-</v>
      </c>
      <c r="DD6" s="21" t="str">
        <f t="shared" si="11"/>
        <v>-</v>
      </c>
      <c r="DE6" s="21" t="str">
        <f t="shared" si="11"/>
        <v>-</v>
      </c>
      <c r="DF6" s="21" t="str">
        <f t="shared" si="11"/>
        <v>-</v>
      </c>
      <c r="DG6" s="21">
        <f t="shared" si="11"/>
        <v>88.68</v>
      </c>
      <c r="DH6" s="20" t="str">
        <f>IF(DH7="","",IF(DH7="-","【-】","【"&amp;SUBSTITUTE(TEXT(DH7,"#,##0.00"),"-","△")&amp;"】"))</f>
        <v>【86.31】</v>
      </c>
      <c r="DI6" s="21" t="str">
        <f>IF(DI7="",NA(),DI7)</f>
        <v>-</v>
      </c>
      <c r="DJ6" s="21" t="str">
        <f t="shared" ref="DJ6:DR6" si="12">IF(DJ7="",NA(),DJ7)</f>
        <v>-</v>
      </c>
      <c r="DK6" s="21" t="str">
        <f t="shared" si="12"/>
        <v>-</v>
      </c>
      <c r="DL6" s="21" t="str">
        <f t="shared" si="12"/>
        <v>-</v>
      </c>
      <c r="DM6" s="21">
        <f t="shared" si="12"/>
        <v>53.76</v>
      </c>
      <c r="DN6" s="21" t="str">
        <f t="shared" si="12"/>
        <v>-</v>
      </c>
      <c r="DO6" s="21" t="str">
        <f t="shared" si="12"/>
        <v>-</v>
      </c>
      <c r="DP6" s="21" t="str">
        <f t="shared" si="12"/>
        <v>-</v>
      </c>
      <c r="DQ6" s="21" t="str">
        <f t="shared" si="12"/>
        <v>-</v>
      </c>
      <c r="DR6" s="21">
        <f t="shared" si="12"/>
        <v>34.590000000000003</v>
      </c>
      <c r="DS6" s="20" t="str">
        <f>IF(DS7="","",IF(DS7="-","【-】","【"&amp;SUBSTITUTE(TEXT(DS7,"#,##0.00"),"-","△")&amp;"】"))</f>
        <v>【30.82】</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0.1</v>
      </c>
      <c r="ED6" s="20" t="str">
        <f>IF(ED7="","",IF(ED7="-","【-】","【"&amp;SUBSTITUTE(TEXT(ED7,"#,##0.00"),"-","△")&amp;"】"))</f>
        <v>【0.06】</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0.27</v>
      </c>
      <c r="EO6" s="20" t="str">
        <f>IF(EO7="","",IF(EO7="-","【-】","【"&amp;SUBSTITUTE(TEXT(EO7,"#,##0.00"),"-","△")&amp;"】"))</f>
        <v>【0.15】</v>
      </c>
    </row>
    <row r="7" spans="1:148" s="22" customFormat="1" x14ac:dyDescent="0.15">
      <c r="A7" s="14"/>
      <c r="B7" s="23">
        <v>2024</v>
      </c>
      <c r="C7" s="23">
        <v>14648</v>
      </c>
      <c r="D7" s="23">
        <v>46</v>
      </c>
      <c r="E7" s="23">
        <v>17</v>
      </c>
      <c r="F7" s="23">
        <v>4</v>
      </c>
      <c r="G7" s="23">
        <v>0</v>
      </c>
      <c r="H7" s="23" t="s">
        <v>96</v>
      </c>
      <c r="I7" s="23" t="s">
        <v>97</v>
      </c>
      <c r="J7" s="23" t="s">
        <v>98</v>
      </c>
      <c r="K7" s="23" t="s">
        <v>99</v>
      </c>
      <c r="L7" s="23" t="s">
        <v>100</v>
      </c>
      <c r="M7" s="23" t="s">
        <v>101</v>
      </c>
      <c r="N7" s="24" t="s">
        <v>102</v>
      </c>
      <c r="O7" s="24">
        <v>81.8</v>
      </c>
      <c r="P7" s="24">
        <v>72.53</v>
      </c>
      <c r="Q7" s="24">
        <v>41.05</v>
      </c>
      <c r="R7" s="24">
        <v>3656</v>
      </c>
      <c r="S7" s="24">
        <v>2807</v>
      </c>
      <c r="T7" s="24">
        <v>225.11</v>
      </c>
      <c r="U7" s="24">
        <v>12.47</v>
      </c>
      <c r="V7" s="24">
        <v>2020</v>
      </c>
      <c r="W7" s="24">
        <v>1.21</v>
      </c>
      <c r="X7" s="24">
        <v>1669.42</v>
      </c>
      <c r="Y7" s="24" t="s">
        <v>102</v>
      </c>
      <c r="Z7" s="24" t="s">
        <v>102</v>
      </c>
      <c r="AA7" s="24" t="s">
        <v>102</v>
      </c>
      <c r="AB7" s="24" t="s">
        <v>102</v>
      </c>
      <c r="AC7" s="24">
        <v>103.02</v>
      </c>
      <c r="AD7" s="24" t="s">
        <v>102</v>
      </c>
      <c r="AE7" s="24" t="s">
        <v>102</v>
      </c>
      <c r="AF7" s="24" t="s">
        <v>102</v>
      </c>
      <c r="AG7" s="24" t="s">
        <v>102</v>
      </c>
      <c r="AH7" s="24">
        <v>103.79</v>
      </c>
      <c r="AI7" s="24">
        <v>105.07</v>
      </c>
      <c r="AJ7" s="24" t="s">
        <v>102</v>
      </c>
      <c r="AK7" s="24" t="s">
        <v>102</v>
      </c>
      <c r="AL7" s="24" t="s">
        <v>102</v>
      </c>
      <c r="AM7" s="24" t="s">
        <v>102</v>
      </c>
      <c r="AN7" s="24">
        <v>2.4</v>
      </c>
      <c r="AO7" s="24" t="s">
        <v>102</v>
      </c>
      <c r="AP7" s="24" t="s">
        <v>102</v>
      </c>
      <c r="AQ7" s="24" t="s">
        <v>102</v>
      </c>
      <c r="AR7" s="24" t="s">
        <v>102</v>
      </c>
      <c r="AS7" s="24">
        <v>53.87</v>
      </c>
      <c r="AT7" s="24">
        <v>63.54</v>
      </c>
      <c r="AU7" s="24" t="s">
        <v>102</v>
      </c>
      <c r="AV7" s="24" t="s">
        <v>102</v>
      </c>
      <c r="AW7" s="24" t="s">
        <v>102</v>
      </c>
      <c r="AX7" s="24" t="s">
        <v>102</v>
      </c>
      <c r="AY7" s="24">
        <v>46.01</v>
      </c>
      <c r="AZ7" s="24" t="s">
        <v>102</v>
      </c>
      <c r="BA7" s="24" t="s">
        <v>102</v>
      </c>
      <c r="BB7" s="24" t="s">
        <v>102</v>
      </c>
      <c r="BC7" s="24" t="s">
        <v>102</v>
      </c>
      <c r="BD7" s="24">
        <v>46.37</v>
      </c>
      <c r="BE7" s="24">
        <v>50.9</v>
      </c>
      <c r="BF7" s="24" t="s">
        <v>102</v>
      </c>
      <c r="BG7" s="24" t="s">
        <v>102</v>
      </c>
      <c r="BH7" s="24" t="s">
        <v>102</v>
      </c>
      <c r="BI7" s="24" t="s">
        <v>102</v>
      </c>
      <c r="BJ7" s="24">
        <v>938.69</v>
      </c>
      <c r="BK7" s="24" t="s">
        <v>102</v>
      </c>
      <c r="BL7" s="24" t="s">
        <v>102</v>
      </c>
      <c r="BM7" s="24" t="s">
        <v>102</v>
      </c>
      <c r="BN7" s="24" t="s">
        <v>102</v>
      </c>
      <c r="BO7" s="24">
        <v>1062.58</v>
      </c>
      <c r="BP7" s="24">
        <v>1099.1500000000001</v>
      </c>
      <c r="BQ7" s="24" t="s">
        <v>102</v>
      </c>
      <c r="BR7" s="24" t="s">
        <v>102</v>
      </c>
      <c r="BS7" s="24" t="s">
        <v>102</v>
      </c>
      <c r="BT7" s="24" t="s">
        <v>102</v>
      </c>
      <c r="BU7" s="24">
        <v>49.32</v>
      </c>
      <c r="BV7" s="24" t="s">
        <v>102</v>
      </c>
      <c r="BW7" s="24" t="s">
        <v>102</v>
      </c>
      <c r="BX7" s="24" t="s">
        <v>102</v>
      </c>
      <c r="BY7" s="24" t="s">
        <v>102</v>
      </c>
      <c r="BZ7" s="24">
        <v>80.36</v>
      </c>
      <c r="CA7" s="24">
        <v>72.92</v>
      </c>
      <c r="CB7" s="24" t="s">
        <v>102</v>
      </c>
      <c r="CC7" s="24" t="s">
        <v>102</v>
      </c>
      <c r="CD7" s="24" t="s">
        <v>102</v>
      </c>
      <c r="CE7" s="24" t="s">
        <v>102</v>
      </c>
      <c r="CF7" s="24">
        <v>361.34</v>
      </c>
      <c r="CG7" s="24" t="s">
        <v>102</v>
      </c>
      <c r="CH7" s="24" t="s">
        <v>102</v>
      </c>
      <c r="CI7" s="24" t="s">
        <v>102</v>
      </c>
      <c r="CJ7" s="24" t="s">
        <v>102</v>
      </c>
      <c r="CK7" s="24">
        <v>201.33</v>
      </c>
      <c r="CL7" s="24">
        <v>225.78</v>
      </c>
      <c r="CM7" s="24" t="s">
        <v>102</v>
      </c>
      <c r="CN7" s="24" t="s">
        <v>102</v>
      </c>
      <c r="CO7" s="24" t="s">
        <v>102</v>
      </c>
      <c r="CP7" s="24" t="s">
        <v>102</v>
      </c>
      <c r="CQ7" s="24">
        <v>76.069999999999993</v>
      </c>
      <c r="CR7" s="24" t="s">
        <v>102</v>
      </c>
      <c r="CS7" s="24" t="s">
        <v>102</v>
      </c>
      <c r="CT7" s="24" t="s">
        <v>102</v>
      </c>
      <c r="CU7" s="24" t="s">
        <v>102</v>
      </c>
      <c r="CV7" s="24">
        <v>44.79</v>
      </c>
      <c r="CW7" s="24">
        <v>43.17</v>
      </c>
      <c r="CX7" s="24" t="s">
        <v>102</v>
      </c>
      <c r="CY7" s="24" t="s">
        <v>102</v>
      </c>
      <c r="CZ7" s="24" t="s">
        <v>102</v>
      </c>
      <c r="DA7" s="24" t="s">
        <v>102</v>
      </c>
      <c r="DB7" s="24">
        <v>97.38</v>
      </c>
      <c r="DC7" s="24" t="s">
        <v>102</v>
      </c>
      <c r="DD7" s="24" t="s">
        <v>102</v>
      </c>
      <c r="DE7" s="24" t="s">
        <v>102</v>
      </c>
      <c r="DF7" s="24" t="s">
        <v>102</v>
      </c>
      <c r="DG7" s="24">
        <v>88.68</v>
      </c>
      <c r="DH7" s="24">
        <v>86.31</v>
      </c>
      <c r="DI7" s="24" t="s">
        <v>102</v>
      </c>
      <c r="DJ7" s="24" t="s">
        <v>102</v>
      </c>
      <c r="DK7" s="24" t="s">
        <v>102</v>
      </c>
      <c r="DL7" s="24" t="s">
        <v>102</v>
      </c>
      <c r="DM7" s="24">
        <v>53.76</v>
      </c>
      <c r="DN7" s="24" t="s">
        <v>102</v>
      </c>
      <c r="DO7" s="24" t="s">
        <v>102</v>
      </c>
      <c r="DP7" s="24" t="s">
        <v>102</v>
      </c>
      <c r="DQ7" s="24" t="s">
        <v>102</v>
      </c>
      <c r="DR7" s="24">
        <v>34.590000000000003</v>
      </c>
      <c r="DS7" s="24">
        <v>30.82</v>
      </c>
      <c r="DT7" s="24" t="s">
        <v>102</v>
      </c>
      <c r="DU7" s="24" t="s">
        <v>102</v>
      </c>
      <c r="DV7" s="24" t="s">
        <v>102</v>
      </c>
      <c r="DW7" s="24" t="s">
        <v>102</v>
      </c>
      <c r="DX7" s="24">
        <v>0</v>
      </c>
      <c r="DY7" s="24" t="s">
        <v>102</v>
      </c>
      <c r="DZ7" s="24" t="s">
        <v>102</v>
      </c>
      <c r="EA7" s="24" t="s">
        <v>102</v>
      </c>
      <c r="EB7" s="24" t="s">
        <v>102</v>
      </c>
      <c r="EC7" s="24">
        <v>0.1</v>
      </c>
      <c r="ED7" s="24">
        <v>0.06</v>
      </c>
      <c r="EE7" s="24" t="s">
        <v>102</v>
      </c>
      <c r="EF7" s="24" t="s">
        <v>102</v>
      </c>
      <c r="EG7" s="24" t="s">
        <v>102</v>
      </c>
      <c r="EH7" s="24" t="s">
        <v>102</v>
      </c>
      <c r="EI7" s="24">
        <v>0</v>
      </c>
      <c r="EJ7" s="24" t="s">
        <v>102</v>
      </c>
      <c r="EK7" s="24" t="s">
        <v>102</v>
      </c>
      <c r="EL7" s="24" t="s">
        <v>102</v>
      </c>
      <c r="EM7" s="24" t="s">
        <v>102</v>
      </c>
      <c r="EN7" s="24">
        <v>0.27</v>
      </c>
      <c r="EO7" s="24">
        <v>0.15</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111</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9PC18D9</cp:lastModifiedBy>
  <dcterms:created xsi:type="dcterms:W3CDTF">2025-12-23T06:08:00Z</dcterms:created>
  <dcterms:modified xsi:type="dcterms:W3CDTF">2026-01-30T01:43:14Z</dcterms:modified>
  <cp:category/>
</cp:coreProperties>
</file>