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10.10.101.5\disk1-kyouyu\建設課　井上\●R7.6.25時点デスクトップ\6月25日以降旧PCにて作業分\（2月3日まで）R80129_【23〆】【依頼：24（水）正午〆】公営企業に係る経営比較分析表（令和６年度決算）の分析・公表について\提出\"/>
    </mc:Choice>
  </mc:AlternateContent>
  <xr:revisionPtr revIDLastSave="0" documentId="13_ncr:1_{F18DFB83-14FB-4241-BBB6-11FCFA7ADA38}" xr6:coauthVersionLast="43" xr6:coauthVersionMax="43" xr10:uidLastSave="{00000000-0000-0000-0000-000000000000}"/>
  <workbookProtection workbookAlgorithmName="SHA-512" workbookHashValue="PthBONHrCg4lAQqfyxLKbJTwfjlGEAhN3FwCSYctSadW4RmNk1lWxRpG1DkSVPj9qy/IEIdNzanqDdKp23Y4WQ==" workbookSaltValue="4l/Z1FQOjyErpThE9wwDQQ=="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Q6" i="5"/>
  <c r="W10" i="4" s="1"/>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J85" i="4"/>
  <c r="I85" i="4"/>
  <c r="H85" i="4"/>
  <c r="F85" i="4"/>
  <c r="BB10" i="4"/>
  <c r="AL10" i="4"/>
  <c r="I10" i="4"/>
  <c r="BB8" i="4"/>
  <c r="AT8" i="4"/>
  <c r="AL8" i="4"/>
  <c r="AD8" i="4"/>
  <c r="W8" i="4"/>
  <c r="P8" i="4"/>
  <c r="I8" i="4"/>
  <c r="B8" i="4"/>
  <c r="B6" i="4"/>
</calcChain>
</file>

<file path=xl/sharedStrings.xml><?xml version="1.0" encoding="utf-8"?>
<sst xmlns="http://schemas.openxmlformats.org/spreadsheetml/2006/main" count="316" uniqueCount="111">
  <si>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</si>
  <si>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</si>
  <si>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</si>
  <si>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</si>
  <si>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</si>
  <si>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</si>
  <si>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</si>
  <si>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</si>
  <si>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</si>
  <si>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</si>
  <si>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</si>
  <si>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</si>
  <si>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</si>
  <si>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</si>
  <si>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</si>
  <si>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</si>
  <si>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</si>
  <si>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</si>
  <si>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</si>
  <si>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</si>
  <si>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</si>
  <si>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</si>
  <si>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</si>
  <si>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</si>
  <si>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</si>
  <si>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</si>
  <si>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</si>
  <si>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</si>
  <si>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</si>
  <si>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</si>
  <si>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</si>
  <si>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</si>
  <si>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</si>
  <si>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</si>
  <si>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</si>
  <si>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</si>
  <si>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</si>
  <si>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</si>
  <si>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</si>
  <si>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</si>
  <si>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</si>
  <si>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</si>
  <si>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</si>
  <si>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</si>
  <si>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</si>
  <si>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</si>
  <si>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</si>
  <si>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</si>
  <si>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</si>
  <si>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</si>
  <si>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</si>
  <si>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</si>
  <si>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</si>
  <si>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</si>
  <si>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</si>
  <si>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</si>
  <si>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</si>
  <si>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</si>
  <si>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</si>
  <si>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</si>
  <si>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</si>
  <si>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</si>
  <si>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</si>
  <si>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</si>
  <si>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</si>
  <si>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</si>
  <si>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</si>
  <si>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</si>
  <si>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</si>
  <si>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</si>
  <si>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</si>
  <si>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</si>
  <si>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</si>
  <si>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</si>
  <si>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</si>
  <si>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</si>
  <si>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</si>
  <si>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</si>
  <si>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</si>
  <si>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</si>
  <si>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</si>
  <si>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</si>
  <si>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</si>
  <si>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</si>
  <si>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</si>
  <si>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</si>
  <si>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</si>
  <si>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</si>
  <si>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</si>
  <si>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</si>
  <si>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</si>
  <si>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</si>
  <si>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北海道　和寒町</t>
  </si>
  <si>
    <t>法適用</t>
  </si>
  <si>
    <t>水道事業</t>
  </si>
  <si>
    <t>簡易水道事業</t>
  </si>
  <si>
    <t>C3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</si>
  <si>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</si>
  <si>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</si>
  <si>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</si>
  <si>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</si>
  <si>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</si>
  <si>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</si>
  <si>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</si>
  <si>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</si>
  <si>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</si>
  <si>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</si>
  <si>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</si>
  <si>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管路更新については、現状更新は行っていないが布設時期・耐用年数などから老朽の度合いを考慮し、適宜更新をしていく必要があると考える。</t>
    <rPh sb="11" eb="13">
      <t>ゲンジョウ</t>
    </rPh>
    <rPh sb="13" eb="15">
      <t>コウシン</t>
    </rPh>
    <rPh sb="16" eb="17">
      <t>オコナ</t>
    </rPh>
    <rPh sb="28" eb="30">
      <t>タイヨウ</t>
    </rPh>
    <rPh sb="30" eb="32">
      <t>ネンスウ</t>
    </rPh>
    <phoneticPr fontId="4"/>
  </si>
  <si>
    <t>　令和６年度より公営企業会計の適用を行っているが、料金回収率は類似団体平均値に比べ低く、給水原価は類似団体平均値を上回っている状況であり、人口減少に伴う給水収益の減少、物価高騰に伴う維持管理費の増大といった厳しい情勢であるが安定的な経営を行い、住民サービスの更なる向上に資するよう経営改善に努める必要がある。</t>
    <rPh sb="15" eb="17">
      <t>テキヨウ</t>
    </rPh>
    <rPh sb="18" eb="19">
      <t>オコナ</t>
    </rPh>
    <rPh sb="25" eb="27">
      <t>リョウキン</t>
    </rPh>
    <rPh sb="31" eb="38">
      <t>ルイジダンタイヘイキンチ</t>
    </rPh>
    <rPh sb="39" eb="40">
      <t>クラ</t>
    </rPh>
    <rPh sb="41" eb="42">
      <t>ヒク</t>
    </rPh>
    <rPh sb="44" eb="46">
      <t>キュウスイ</t>
    </rPh>
    <rPh sb="46" eb="48">
      <t>ゲンカ</t>
    </rPh>
    <rPh sb="49" eb="51">
      <t>ルイジ</t>
    </rPh>
    <rPh sb="51" eb="53">
      <t>ダンタイ</t>
    </rPh>
    <rPh sb="53" eb="56">
      <t>ヘイキンチ</t>
    </rPh>
    <rPh sb="57" eb="59">
      <t>ウワマワ</t>
    </rPh>
    <rPh sb="63" eb="65">
      <t>ジョウキョウ</t>
    </rPh>
    <rPh sb="69" eb="73">
      <t>ジンコウゲンショウ</t>
    </rPh>
    <rPh sb="74" eb="75">
      <t>トモナ</t>
    </rPh>
    <rPh sb="76" eb="78">
      <t>キュウスイ</t>
    </rPh>
    <rPh sb="78" eb="80">
      <t>シュウエキ</t>
    </rPh>
    <rPh sb="81" eb="83">
      <t>ゲンショウ</t>
    </rPh>
    <rPh sb="84" eb="86">
      <t>ブッカ</t>
    </rPh>
    <rPh sb="86" eb="88">
      <t>コウトウ</t>
    </rPh>
    <rPh sb="89" eb="90">
      <t>トモナ</t>
    </rPh>
    <rPh sb="91" eb="93">
      <t>イジ</t>
    </rPh>
    <rPh sb="93" eb="95">
      <t>カンリ</t>
    </rPh>
    <rPh sb="95" eb="96">
      <t>ヒ</t>
    </rPh>
    <rPh sb="97" eb="99">
      <t>ゾウダイ</t>
    </rPh>
    <rPh sb="103" eb="104">
      <t>キビ</t>
    </rPh>
    <rPh sb="106" eb="108">
      <t>ジョウセイ</t>
    </rPh>
    <rPh sb="112" eb="115">
      <t>アンテイテキ</t>
    </rPh>
    <rPh sb="116" eb="118">
      <t>ケイエイ</t>
    </rPh>
    <rPh sb="119" eb="120">
      <t>オコナ</t>
    </rPh>
    <rPh sb="122" eb="124">
      <t>ジュウミン</t>
    </rPh>
    <rPh sb="129" eb="130">
      <t>サラ</t>
    </rPh>
    <rPh sb="132" eb="134">
      <t>コウジョウ</t>
    </rPh>
    <rPh sb="135" eb="136">
      <t>シ</t>
    </rPh>
    <phoneticPr fontId="4"/>
  </si>
  <si>
    <r>
      <t xml:space="preserve">①経常収支比率は100％を上回っており、単年度収支としては健全経営が行われているが、人口減少に伴い給水収益が年々減少している傾向にあるため、更なる経営効率化に努める必要がある。
②公営企業会計の適用初年度に欠損金が生じたことから、早期に解消すべく経営改善に努める。
</t>
    </r>
    <r>
      <rPr>
        <sz val="11"/>
        <rFont val="ＭＳ ゴシック"/>
        <family val="3"/>
        <charset val="128"/>
      </rPr>
      <t>③流動比率が類似団体平均値に比べ低くなっているが、浄水場新築に伴う企業債償還金が令和12年度より半減する予定であることから、将来的には改善を見込んでいる。</t>
    </r>
    <r>
      <rPr>
        <sz val="11"/>
        <color rgb="FFFF0000"/>
        <rFont val="ＭＳ ゴシック"/>
        <family val="3"/>
        <charset val="128"/>
      </rPr>
      <t xml:space="preserve">
</t>
    </r>
    <r>
      <rPr>
        <sz val="11"/>
        <rFont val="ＭＳ ゴシック"/>
        <family val="3"/>
        <charset val="128"/>
      </rPr>
      <t>④浄水場新築に伴う企業債償還金により類似団体平均値に比べ高い数値となっているが令和12年度より半減する予定であることから、将来的には改善を見込んでいる。人口減少に伴い給水収益が年々減少している傾向にあるため、将来的に給水使用料の改定を検討する必要と考える。</t>
    </r>
    <r>
      <rPr>
        <sz val="11"/>
        <color rgb="FFFF0000"/>
        <rFont val="ＭＳ ゴシック"/>
        <family val="3"/>
        <charset val="128"/>
      </rPr>
      <t xml:space="preserve">
</t>
    </r>
    <r>
      <rPr>
        <sz val="11"/>
        <rFont val="ＭＳ ゴシック"/>
        <family val="3"/>
        <charset val="128"/>
      </rPr>
      <t>⑤人口減少に伴う使用水量の減少、物価高騰に伴う経費の増により料金回収率は低くなっている。人口減少に伴い給水収益が年々減少している傾向にあるため、経費削減・経営効率化に努める必要がある。
⑥給水原価は平均値を大きく上回っており、更なる経営効率化や漏水調査及び修繕による有収水量向上に務める必要がある。
⑦類似団体以上の値となっているが、今後も同様の水準を保てるように状況を把握・分析に努める。
⑧例年、漏水調査及び修繕を適時実施しているが、平均値を下回っている状況である。今後も配水管等の漏水調査を実施し、有収率の向上に努める。</t>
    </r>
    <rPh sb="462" eb="464">
      <t>ロウスイ</t>
    </rPh>
    <rPh sb="464" eb="466">
      <t>チョウサ</t>
    </rPh>
    <rPh sb="466" eb="467">
      <t>オヨ</t>
    </rPh>
    <rPh sb="468" eb="470">
      <t>シュウゼン</t>
    </rPh>
    <rPh sb="475" eb="477">
      <t>スイリョウ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</si>
</sst>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81B-4BF2-8A2B-FA897CB74DF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0.32</c:v>
                </c:pt>
              </c:numCache>
            </c:numRef>
          </c:val>
          <c:smooth val="0"/>
          <c:extLst>
            <c:ext xmlns:c16="http://schemas.microsoft.com/office/drawing/2014/chart" uri="{C3380CC4-5D6E-409C-BE32-E72D297353CC}">
              <c16:uniqueId val="{00000001-881B-4BF2-8A2B-FA897CB74DF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0</c:v>
                </c:pt>
                <c:pt idx="1">
                  <c:v>0</c:v>
                </c:pt>
                <c:pt idx="2">
                  <c:v>0</c:v>
                </c:pt>
                <c:pt idx="3">
                  <c:v>0</c:v>
                </c:pt>
                <c:pt idx="4">
                  <c:v>63.8</c:v>
                </c:pt>
              </c:numCache>
            </c:numRef>
          </c:val>
          <c:extLst>
            <c:ext xmlns:c16="http://schemas.microsoft.com/office/drawing/2014/chart" uri="{C3380CC4-5D6E-409C-BE32-E72D297353CC}">
              <c16:uniqueId val="{00000000-E78C-45A6-BEF0-64367B68921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54.69</c:v>
                </c:pt>
              </c:numCache>
            </c:numRef>
          </c:val>
          <c:smooth val="0"/>
          <c:extLst>
            <c:ext xmlns:c16="http://schemas.microsoft.com/office/drawing/2014/chart" uri="{C3380CC4-5D6E-409C-BE32-E72D297353CC}">
              <c16:uniqueId val="{00000001-E78C-45A6-BEF0-64367B68921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0</c:v>
                </c:pt>
                <c:pt idx="1">
                  <c:v>0</c:v>
                </c:pt>
                <c:pt idx="2">
                  <c:v>0</c:v>
                </c:pt>
                <c:pt idx="3">
                  <c:v>0</c:v>
                </c:pt>
                <c:pt idx="4">
                  <c:v>66.040000000000006</c:v>
                </c:pt>
              </c:numCache>
            </c:numRef>
          </c:val>
          <c:extLst>
            <c:ext xmlns:c16="http://schemas.microsoft.com/office/drawing/2014/chart" uri="{C3380CC4-5D6E-409C-BE32-E72D297353CC}">
              <c16:uniqueId val="{00000000-2276-4418-AF95-91C1FE323FA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71.44</c:v>
                </c:pt>
              </c:numCache>
            </c:numRef>
          </c:val>
          <c:smooth val="0"/>
          <c:extLst>
            <c:ext xmlns:c16="http://schemas.microsoft.com/office/drawing/2014/chart" uri="{C3380CC4-5D6E-409C-BE32-E72D297353CC}">
              <c16:uniqueId val="{00000001-2276-4418-AF95-91C1FE323FA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0</c:v>
                </c:pt>
                <c:pt idx="1">
                  <c:v>0</c:v>
                </c:pt>
                <c:pt idx="2">
                  <c:v>0</c:v>
                </c:pt>
                <c:pt idx="3">
                  <c:v>0</c:v>
                </c:pt>
                <c:pt idx="4">
                  <c:v>102.02</c:v>
                </c:pt>
              </c:numCache>
            </c:numRef>
          </c:val>
          <c:extLst>
            <c:ext xmlns:c16="http://schemas.microsoft.com/office/drawing/2014/chart" uri="{C3380CC4-5D6E-409C-BE32-E72D297353CC}">
              <c16:uniqueId val="{00000000-BE81-4DD2-A1B6-13E430B3627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101.77</c:v>
                </c:pt>
              </c:numCache>
            </c:numRef>
          </c:val>
          <c:smooth val="0"/>
          <c:extLst>
            <c:ext xmlns:c16="http://schemas.microsoft.com/office/drawing/2014/chart" uri="{C3380CC4-5D6E-409C-BE32-E72D297353CC}">
              <c16:uniqueId val="{00000001-BE81-4DD2-A1B6-13E430B3627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0</c:v>
                </c:pt>
                <c:pt idx="1">
                  <c:v>0</c:v>
                </c:pt>
                <c:pt idx="2">
                  <c:v>0</c:v>
                </c:pt>
                <c:pt idx="3">
                  <c:v>0</c:v>
                </c:pt>
                <c:pt idx="4">
                  <c:v>49.16</c:v>
                </c:pt>
              </c:numCache>
            </c:numRef>
          </c:val>
          <c:extLst>
            <c:ext xmlns:c16="http://schemas.microsoft.com/office/drawing/2014/chart" uri="{C3380CC4-5D6E-409C-BE32-E72D297353CC}">
              <c16:uniqueId val="{00000000-2025-473A-A0BD-858145A6C7F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37.1</c:v>
                </c:pt>
              </c:numCache>
            </c:numRef>
          </c:val>
          <c:smooth val="0"/>
          <c:extLst>
            <c:ext xmlns:c16="http://schemas.microsoft.com/office/drawing/2014/chart" uri="{C3380CC4-5D6E-409C-BE32-E72D297353CC}">
              <c16:uniqueId val="{00000001-2025-473A-A0BD-858145A6C7F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c:v>0</c:v>
                </c:pt>
                <c:pt idx="3">
                  <c:v>0</c:v>
                </c:pt>
                <c:pt idx="4">
                  <c:v>41.22</c:v>
                </c:pt>
              </c:numCache>
            </c:numRef>
          </c:val>
          <c:extLst>
            <c:ext xmlns:c16="http://schemas.microsoft.com/office/drawing/2014/chart" uri="{C3380CC4-5D6E-409C-BE32-E72D297353CC}">
              <c16:uniqueId val="{00000000-88F9-43A1-B2E4-AF10FA24B11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18.22</c:v>
                </c:pt>
              </c:numCache>
            </c:numRef>
          </c:val>
          <c:smooth val="0"/>
          <c:extLst>
            <c:ext xmlns:c16="http://schemas.microsoft.com/office/drawing/2014/chart" uri="{C3380CC4-5D6E-409C-BE32-E72D297353CC}">
              <c16:uniqueId val="{00000001-88F9-43A1-B2E4-AF10FA24B11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2.2599999999999998</c:v>
                </c:pt>
              </c:numCache>
            </c:numRef>
          </c:val>
          <c:extLst>
            <c:ext xmlns:c16="http://schemas.microsoft.com/office/drawing/2014/chart" uri="{C3380CC4-5D6E-409C-BE32-E72D297353CC}">
              <c16:uniqueId val="{00000000-D2FA-447B-A75B-2934CAB8750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16.12</c:v>
                </c:pt>
              </c:numCache>
            </c:numRef>
          </c:val>
          <c:smooth val="0"/>
          <c:extLst>
            <c:ext xmlns:c16="http://schemas.microsoft.com/office/drawing/2014/chart" uri="{C3380CC4-5D6E-409C-BE32-E72D297353CC}">
              <c16:uniqueId val="{00000001-D2FA-447B-A75B-2934CAB8750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0</c:v>
                </c:pt>
                <c:pt idx="1">
                  <c:v>0</c:v>
                </c:pt>
                <c:pt idx="2">
                  <c:v>0</c:v>
                </c:pt>
                <c:pt idx="3">
                  <c:v>0</c:v>
                </c:pt>
                <c:pt idx="4">
                  <c:v>15.63</c:v>
                </c:pt>
              </c:numCache>
            </c:numRef>
          </c:val>
          <c:extLst>
            <c:ext xmlns:c16="http://schemas.microsoft.com/office/drawing/2014/chart" uri="{C3380CC4-5D6E-409C-BE32-E72D297353CC}">
              <c16:uniqueId val="{00000000-ACE3-40B7-AC88-BD3AB3988C1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157.71</c:v>
                </c:pt>
              </c:numCache>
            </c:numRef>
          </c:val>
          <c:smooth val="0"/>
          <c:extLst>
            <c:ext xmlns:c16="http://schemas.microsoft.com/office/drawing/2014/chart" uri="{C3380CC4-5D6E-409C-BE32-E72D297353CC}">
              <c16:uniqueId val="{00000001-ACE3-40B7-AC88-BD3AB3988C1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0</c:v>
                </c:pt>
                <c:pt idx="1">
                  <c:v>0</c:v>
                </c:pt>
                <c:pt idx="2">
                  <c:v>0</c:v>
                </c:pt>
                <c:pt idx="3">
                  <c:v>0</c:v>
                </c:pt>
                <c:pt idx="4">
                  <c:v>1552.39</c:v>
                </c:pt>
              </c:numCache>
            </c:numRef>
          </c:val>
          <c:extLst>
            <c:ext xmlns:c16="http://schemas.microsoft.com/office/drawing/2014/chart" uri="{C3380CC4-5D6E-409C-BE32-E72D297353CC}">
              <c16:uniqueId val="{00000000-60D3-4D6A-B2D6-03EE5586155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958.97</c:v>
                </c:pt>
              </c:numCache>
            </c:numRef>
          </c:val>
          <c:smooth val="0"/>
          <c:extLst>
            <c:ext xmlns:c16="http://schemas.microsoft.com/office/drawing/2014/chart" uri="{C3380CC4-5D6E-409C-BE32-E72D297353CC}">
              <c16:uniqueId val="{00000001-60D3-4D6A-B2D6-03EE5586155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0</c:v>
                </c:pt>
                <c:pt idx="1">
                  <c:v>0</c:v>
                </c:pt>
                <c:pt idx="2">
                  <c:v>0</c:v>
                </c:pt>
                <c:pt idx="3">
                  <c:v>0</c:v>
                </c:pt>
                <c:pt idx="4">
                  <c:v>41.22</c:v>
                </c:pt>
              </c:numCache>
            </c:numRef>
          </c:val>
          <c:extLst>
            <c:ext xmlns:c16="http://schemas.microsoft.com/office/drawing/2014/chart" uri="{C3380CC4-5D6E-409C-BE32-E72D297353CC}">
              <c16:uniqueId val="{00000000-E9EE-4FF7-B56B-578083245BF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61.25</c:v>
                </c:pt>
              </c:numCache>
            </c:numRef>
          </c:val>
          <c:smooth val="0"/>
          <c:extLst>
            <c:ext xmlns:c16="http://schemas.microsoft.com/office/drawing/2014/chart" uri="{C3380CC4-5D6E-409C-BE32-E72D297353CC}">
              <c16:uniqueId val="{00000001-E9EE-4FF7-B56B-578083245BF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0</c:v>
                </c:pt>
                <c:pt idx="1">
                  <c:v>0</c:v>
                </c:pt>
                <c:pt idx="2">
                  <c:v>0</c:v>
                </c:pt>
                <c:pt idx="3">
                  <c:v>0</c:v>
                </c:pt>
                <c:pt idx="4">
                  <c:v>537.67999999999995</c:v>
                </c:pt>
              </c:numCache>
            </c:numRef>
          </c:val>
          <c:extLst>
            <c:ext xmlns:c16="http://schemas.microsoft.com/office/drawing/2014/chart" uri="{C3380CC4-5D6E-409C-BE32-E72D297353CC}">
              <c16:uniqueId val="{00000000-EDF6-4BBB-A6E8-26D12C7AA90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279.83</c:v>
                </c:pt>
              </c:numCache>
            </c:numRef>
          </c:val>
          <c:smooth val="0"/>
          <c:extLst>
            <c:ext xmlns:c16="http://schemas.microsoft.com/office/drawing/2014/chart" uri="{C3380CC4-5D6E-409C-BE32-E72D297353CC}">
              <c16:uniqueId val="{00000001-EDF6-4BBB-A6E8-26D12C7AA90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【285.60】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6"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北海道　和寒町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簡易水道事業</v>
      </c>
      <c r="Q8" s="43"/>
      <c r="R8" s="43"/>
      <c r="S8" s="43"/>
      <c r="T8" s="43"/>
      <c r="U8" s="43"/>
      <c r="V8" s="43"/>
      <c r="W8" s="43" t="str">
        <f>データ!$L$6</f>
        <v>C3</v>
      </c>
      <c r="X8" s="43"/>
      <c r="Y8" s="43"/>
      <c r="Z8" s="43"/>
      <c r="AA8" s="43"/>
      <c r="AB8" s="43"/>
      <c r="AC8" s="43"/>
      <c r="AD8" s="43" t="str">
        <f>データ!$M$6</f>
        <v>自治体職員</v>
      </c>
      <c r="AE8" s="43"/>
      <c r="AF8" s="43"/>
      <c r="AG8" s="43"/>
      <c r="AH8" s="43"/>
      <c r="AI8" s="43"/>
      <c r="AJ8" s="43"/>
      <c r="AK8" s="2"/>
      <c r="AL8" s="44">
        <f>データ!$R$6</f>
        <v>2807</v>
      </c>
      <c r="AM8" s="44"/>
      <c r="AN8" s="44"/>
      <c r="AO8" s="44"/>
      <c r="AP8" s="44"/>
      <c r="AQ8" s="44"/>
      <c r="AR8" s="44"/>
      <c r="AS8" s="44"/>
      <c r="AT8" s="45">
        <f>データ!$S$6</f>
        <v>225.11</v>
      </c>
      <c r="AU8" s="46"/>
      <c r="AV8" s="46"/>
      <c r="AW8" s="46"/>
      <c r="AX8" s="46"/>
      <c r="AY8" s="46"/>
      <c r="AZ8" s="46"/>
      <c r="BA8" s="46"/>
      <c r="BB8" s="47">
        <f>データ!$T$6</f>
        <v>12.47</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53.77</v>
      </c>
      <c r="J10" s="46"/>
      <c r="K10" s="46"/>
      <c r="L10" s="46"/>
      <c r="M10" s="46"/>
      <c r="N10" s="46"/>
      <c r="O10" s="80"/>
      <c r="P10" s="47">
        <f>データ!$P$6</f>
        <v>94.65</v>
      </c>
      <c r="Q10" s="47"/>
      <c r="R10" s="47"/>
      <c r="S10" s="47"/>
      <c r="T10" s="47"/>
      <c r="U10" s="47"/>
      <c r="V10" s="47"/>
      <c r="W10" s="44">
        <f>データ!$Q$6</f>
        <v>4496</v>
      </c>
      <c r="X10" s="44"/>
      <c r="Y10" s="44"/>
      <c r="Z10" s="44"/>
      <c r="AA10" s="44"/>
      <c r="AB10" s="44"/>
      <c r="AC10" s="44"/>
      <c r="AD10" s="2"/>
      <c r="AE10" s="2"/>
      <c r="AF10" s="2"/>
      <c r="AG10" s="2"/>
      <c r="AH10" s="2"/>
      <c r="AI10" s="2"/>
      <c r="AJ10" s="2"/>
      <c r="AK10" s="2"/>
      <c r="AL10" s="44">
        <f>データ!$U$6</f>
        <v>2636</v>
      </c>
      <c r="AM10" s="44"/>
      <c r="AN10" s="44"/>
      <c r="AO10" s="44"/>
      <c r="AP10" s="44"/>
      <c r="AQ10" s="44"/>
      <c r="AR10" s="44"/>
      <c r="AS10" s="44"/>
      <c r="AT10" s="45">
        <f>データ!$V$6</f>
        <v>46.36</v>
      </c>
      <c r="AU10" s="46"/>
      <c r="AV10" s="46"/>
      <c r="AW10" s="46"/>
      <c r="AX10" s="46"/>
      <c r="AY10" s="46"/>
      <c r="AZ10" s="46"/>
      <c r="BA10" s="46"/>
      <c r="BB10" s="47">
        <f>データ!$W$6</f>
        <v>56.86</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108</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109</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【102.02】</v>
      </c>
      <c r="F85" s="13" t="str">
        <f>データ!AS6</f>
        <v>【26.96】</v>
      </c>
      <c r="G85" s="13" t="str">
        <f>データ!BD6</f>
        <v>【142.39】</v>
      </c>
      <c r="H85" s="13" t="str">
        <f>データ!BO6</f>
        <v>【1,043.36】</v>
      </c>
      <c r="I85" s="13" t="str">
        <f>データ!BZ6</f>
        <v>【56.19】</v>
      </c>
      <c r="J85" s="13" t="str">
        <f>データ!CK6</f>
        <v>【285.60】</v>
      </c>
      <c r="K85" s="13" t="str">
        <f>データ!CV6</f>
        <v>【48.33】</v>
      </c>
      <c r="L85" s="13" t="str">
        <f>データ!DG6</f>
        <v>【70.34】</v>
      </c>
      <c r="M85" s="13" t="str">
        <f>データ!DR6</f>
        <v>【35.50】</v>
      </c>
      <c r="N85" s="13" t="str">
        <f>データ!EC6</f>
        <v>【16.16】</v>
      </c>
      <c r="O85" s="13" t="str">
        <f>データ!EN6</f>
        <v>【0.28】</v>
      </c>
    </row>
  </sheetData>
  <sheetProtection algorithmName="SHA-512" hashValue="jeME/K2YOpv946KGBaYIyuyeAG909JlP6+qUZWdCMsgoQcvaNPr2VJ9f7Z98sOh8ln99/d8vIAofLUHTZ1QZdw==" saltValue="Qg6Lk1ntNB3igI1fUApEj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2024</v>
      </c>
      <c r="C6" s="20">
        <f t="shared" ref="C6:W6" si="3">C7</f>
        <v>14648</v>
      </c>
      <c r="D6" s="20">
        <f t="shared" si="3"/>
        <v>46</v>
      </c>
      <c r="E6" s="20">
        <f t="shared" si="3"/>
        <v>1</v>
      </c>
      <c r="F6" s="20">
        <f t="shared" si="3"/>
        <v>0</v>
      </c>
      <c r="G6" s="20">
        <f t="shared" si="3"/>
        <v>5</v>
      </c>
      <c r="H6" s="20" t="str">
        <f t="shared" si="3"/>
        <v>北海道　和寒町</v>
      </c>
      <c r="I6" s="20" t="str">
        <f t="shared" si="3"/>
        <v>法適用</v>
      </c>
      <c r="J6" s="20" t="str">
        <f t="shared" si="3"/>
        <v>水道事業</v>
      </c>
      <c r="K6" s="20" t="str">
        <f t="shared" si="3"/>
        <v>簡易水道事業</v>
      </c>
      <c r="L6" s="20" t="str">
        <f t="shared" si="3"/>
        <v>C3</v>
      </c>
      <c r="M6" s="20" t="str">
        <f t="shared" si="3"/>
        <v>自治体職員</v>
      </c>
      <c r="N6" s="21" t="str">
        <f t="shared" si="3"/>
        <v>-</v>
      </c>
      <c r="O6" s="21">
        <f t="shared" si="3"/>
        <v>53.77</v>
      </c>
      <c r="P6" s="21">
        <f t="shared" si="3"/>
        <v>94.65</v>
      </c>
      <c r="Q6" s="21">
        <f t="shared" si="3"/>
        <v>4496</v>
      </c>
      <c r="R6" s="21">
        <f t="shared" si="3"/>
        <v>2807</v>
      </c>
      <c r="S6" s="21">
        <f t="shared" si="3"/>
        <v>225.11</v>
      </c>
      <c r="T6" s="21">
        <f t="shared" si="3"/>
        <v>12.47</v>
      </c>
      <c r="U6" s="21">
        <f t="shared" si="3"/>
        <v>2636</v>
      </c>
      <c r="V6" s="21">
        <f t="shared" si="3"/>
        <v>46.36</v>
      </c>
      <c r="W6" s="21">
        <f t="shared" si="3"/>
        <v>56.86</v>
      </c>
      <c r="X6" s="22" t="str">
        <f>IF(X7="",NA(),X7)</f>
        <v>-</v>
      </c>
      <c r="Y6" s="22" t="str">
        <f t="shared" ref="Y6:AG6" si="4">IF(Y7="",NA(),Y7)</f>
        <v>-</v>
      </c>
      <c r="Z6" s="22" t="str">
        <f t="shared" si="4"/>
        <v>-</v>
      </c>
      <c r="AA6" s="22" t="str">
        <f t="shared" si="4"/>
        <v>-</v>
      </c>
      <c r="AB6" s="22">
        <f t="shared" si="4"/>
        <v>102.02</v>
      </c>
      <c r="AC6" s="22" t="str">
        <f t="shared" si="4"/>
        <v>-</v>
      </c>
      <c r="AD6" s="22" t="str">
        <f t="shared" si="4"/>
        <v>-</v>
      </c>
      <c r="AE6" s="22" t="str">
        <f t="shared" si="4"/>
        <v>-</v>
      </c>
      <c r="AF6" s="22" t="str">
        <f t="shared" si="4"/>
        <v>-</v>
      </c>
      <c r="AG6" s="22">
        <f t="shared" si="4"/>
        <v>101.77</v>
      </c>
      <c r="AH6" s="21" t="str">
        <f>IF(AH7="","",IF(AH7="-","【-】","【"&amp;SUBSTITUTE(TEXT(AH7,"#,##0.00"),"-","△")&amp;"】"))</f>
        <v>【102.02】</v>
      </c>
      <c r="AI6" s="22" t="str">
        <f>IF(AI7="",NA(),AI7)</f>
        <v>-</v>
      </c>
      <c r="AJ6" s="22" t="str">
        <f t="shared" ref="AJ6:AR6" si="5">IF(AJ7="",NA(),AJ7)</f>
        <v>-</v>
      </c>
      <c r="AK6" s="22" t="str">
        <f t="shared" si="5"/>
        <v>-</v>
      </c>
      <c r="AL6" s="22" t="str">
        <f t="shared" si="5"/>
        <v>-</v>
      </c>
      <c r="AM6" s="22">
        <f t="shared" si="5"/>
        <v>2.2599999999999998</v>
      </c>
      <c r="AN6" s="22" t="str">
        <f t="shared" si="5"/>
        <v>-</v>
      </c>
      <c r="AO6" s="22" t="str">
        <f t="shared" si="5"/>
        <v>-</v>
      </c>
      <c r="AP6" s="22" t="str">
        <f t="shared" si="5"/>
        <v>-</v>
      </c>
      <c r="AQ6" s="22" t="str">
        <f t="shared" si="5"/>
        <v>-</v>
      </c>
      <c r="AR6" s="22">
        <f t="shared" si="5"/>
        <v>16.12</v>
      </c>
      <c r="AS6" s="21" t="str">
        <f>IF(AS7="","",IF(AS7="-","【-】","【"&amp;SUBSTITUTE(TEXT(AS7,"#,##0.00"),"-","△")&amp;"】"))</f>
        <v>【26.96】</v>
      </c>
      <c r="AT6" s="22" t="str">
        <f>IF(AT7="",NA(),AT7)</f>
        <v>-</v>
      </c>
      <c r="AU6" s="22" t="str">
        <f t="shared" ref="AU6:BC6" si="6">IF(AU7="",NA(),AU7)</f>
        <v>-</v>
      </c>
      <c r="AV6" s="22" t="str">
        <f t="shared" si="6"/>
        <v>-</v>
      </c>
      <c r="AW6" s="22" t="str">
        <f t="shared" si="6"/>
        <v>-</v>
      </c>
      <c r="AX6" s="22">
        <f t="shared" si="6"/>
        <v>15.63</v>
      </c>
      <c r="AY6" s="22" t="str">
        <f t="shared" si="6"/>
        <v>-</v>
      </c>
      <c r="AZ6" s="22" t="str">
        <f t="shared" si="6"/>
        <v>-</v>
      </c>
      <c r="BA6" s="22" t="str">
        <f t="shared" si="6"/>
        <v>-</v>
      </c>
      <c r="BB6" s="22" t="str">
        <f t="shared" si="6"/>
        <v>-</v>
      </c>
      <c r="BC6" s="22">
        <f t="shared" si="6"/>
        <v>157.71</v>
      </c>
      <c r="BD6" s="21" t="str">
        <f>IF(BD7="","",IF(BD7="-","【-】","【"&amp;SUBSTITUTE(TEXT(BD7,"#,##0.00"),"-","△")&amp;"】"))</f>
        <v>【142.39】</v>
      </c>
      <c r="BE6" s="22" t="str">
        <f>IF(BE7="",NA(),BE7)</f>
        <v>-</v>
      </c>
      <c r="BF6" s="22" t="str">
        <f t="shared" ref="BF6:BN6" si="7">IF(BF7="",NA(),BF7)</f>
        <v>-</v>
      </c>
      <c r="BG6" s="22" t="str">
        <f t="shared" si="7"/>
        <v>-</v>
      </c>
      <c r="BH6" s="22" t="str">
        <f t="shared" si="7"/>
        <v>-</v>
      </c>
      <c r="BI6" s="22">
        <f t="shared" si="7"/>
        <v>1552.39</v>
      </c>
      <c r="BJ6" s="22" t="str">
        <f t="shared" si="7"/>
        <v>-</v>
      </c>
      <c r="BK6" s="22" t="str">
        <f t="shared" si="7"/>
        <v>-</v>
      </c>
      <c r="BL6" s="22" t="str">
        <f t="shared" si="7"/>
        <v>-</v>
      </c>
      <c r="BM6" s="22" t="str">
        <f t="shared" si="7"/>
        <v>-</v>
      </c>
      <c r="BN6" s="22">
        <f t="shared" si="7"/>
        <v>958.97</v>
      </c>
      <c r="BO6" s="21" t="str">
        <f>IF(BO7="","",IF(BO7="-","【-】","【"&amp;SUBSTITUTE(TEXT(BO7,"#,##0.00"),"-","△")&amp;"】"))</f>
        <v>【1,043.36】</v>
      </c>
      <c r="BP6" s="22" t="str">
        <f>IF(BP7="",NA(),BP7)</f>
        <v>-</v>
      </c>
      <c r="BQ6" s="22" t="str">
        <f t="shared" ref="BQ6:BY6" si="8">IF(BQ7="",NA(),BQ7)</f>
        <v>-</v>
      </c>
      <c r="BR6" s="22" t="str">
        <f t="shared" si="8"/>
        <v>-</v>
      </c>
      <c r="BS6" s="22" t="str">
        <f t="shared" si="8"/>
        <v>-</v>
      </c>
      <c r="BT6" s="22">
        <f t="shared" si="8"/>
        <v>41.22</v>
      </c>
      <c r="BU6" s="22" t="str">
        <f t="shared" si="8"/>
        <v>-</v>
      </c>
      <c r="BV6" s="22" t="str">
        <f t="shared" si="8"/>
        <v>-</v>
      </c>
      <c r="BW6" s="22" t="str">
        <f t="shared" si="8"/>
        <v>-</v>
      </c>
      <c r="BX6" s="22" t="str">
        <f t="shared" si="8"/>
        <v>-</v>
      </c>
      <c r="BY6" s="22">
        <f t="shared" si="8"/>
        <v>61.25</v>
      </c>
      <c r="BZ6" s="21" t="str">
        <f>IF(BZ7="","",IF(BZ7="-","【-】","【"&amp;SUBSTITUTE(TEXT(BZ7,"#,##0.00"),"-","△")&amp;"】"))</f>
        <v>【56.19】</v>
      </c>
      <c r="CA6" s="22" t="str">
        <f>IF(CA7="",NA(),CA7)</f>
        <v>-</v>
      </c>
      <c r="CB6" s="22" t="str">
        <f t="shared" ref="CB6:CJ6" si="9">IF(CB7="",NA(),CB7)</f>
        <v>-</v>
      </c>
      <c r="CC6" s="22" t="str">
        <f t="shared" si="9"/>
        <v>-</v>
      </c>
      <c r="CD6" s="22" t="str">
        <f t="shared" si="9"/>
        <v>-</v>
      </c>
      <c r="CE6" s="22">
        <f t="shared" si="9"/>
        <v>537.67999999999995</v>
      </c>
      <c r="CF6" s="22" t="str">
        <f t="shared" si="9"/>
        <v>-</v>
      </c>
      <c r="CG6" s="22" t="str">
        <f t="shared" si="9"/>
        <v>-</v>
      </c>
      <c r="CH6" s="22" t="str">
        <f t="shared" si="9"/>
        <v>-</v>
      </c>
      <c r="CI6" s="22" t="str">
        <f t="shared" si="9"/>
        <v>-</v>
      </c>
      <c r="CJ6" s="22">
        <f t="shared" si="9"/>
        <v>279.83</v>
      </c>
      <c r="CK6" s="21" t="str">
        <f>IF(CK7="","",IF(CK7="-","【-】","【"&amp;SUBSTITUTE(TEXT(CK7,"#,##0.00"),"-","△")&amp;"】"))</f>
        <v>【285.60】</v>
      </c>
      <c r="CL6" s="22" t="str">
        <f>IF(CL7="",NA(),CL7)</f>
        <v>-</v>
      </c>
      <c r="CM6" s="22" t="str">
        <f t="shared" ref="CM6:CU6" si="10">IF(CM7="",NA(),CM7)</f>
        <v>-</v>
      </c>
      <c r="CN6" s="22" t="str">
        <f t="shared" si="10"/>
        <v>-</v>
      </c>
      <c r="CO6" s="22" t="str">
        <f t="shared" si="10"/>
        <v>-</v>
      </c>
      <c r="CP6" s="22">
        <f t="shared" si="10"/>
        <v>63.8</v>
      </c>
      <c r="CQ6" s="22" t="str">
        <f t="shared" si="10"/>
        <v>-</v>
      </c>
      <c r="CR6" s="22" t="str">
        <f t="shared" si="10"/>
        <v>-</v>
      </c>
      <c r="CS6" s="22" t="str">
        <f t="shared" si="10"/>
        <v>-</v>
      </c>
      <c r="CT6" s="22" t="str">
        <f t="shared" si="10"/>
        <v>-</v>
      </c>
      <c r="CU6" s="22">
        <f t="shared" si="10"/>
        <v>54.69</v>
      </c>
      <c r="CV6" s="21" t="str">
        <f>IF(CV7="","",IF(CV7="-","【-】","【"&amp;SUBSTITUTE(TEXT(CV7,"#,##0.00"),"-","△")&amp;"】"))</f>
        <v>【48.33】</v>
      </c>
      <c r="CW6" s="22" t="str">
        <f>IF(CW7="",NA(),CW7)</f>
        <v>-</v>
      </c>
      <c r="CX6" s="22" t="str">
        <f t="shared" ref="CX6:DF6" si="11">IF(CX7="",NA(),CX7)</f>
        <v>-</v>
      </c>
      <c r="CY6" s="22" t="str">
        <f t="shared" si="11"/>
        <v>-</v>
      </c>
      <c r="CZ6" s="22" t="str">
        <f t="shared" si="11"/>
        <v>-</v>
      </c>
      <c r="DA6" s="22">
        <f t="shared" si="11"/>
        <v>66.040000000000006</v>
      </c>
      <c r="DB6" s="22" t="str">
        <f t="shared" si="11"/>
        <v>-</v>
      </c>
      <c r="DC6" s="22" t="str">
        <f t="shared" si="11"/>
        <v>-</v>
      </c>
      <c r="DD6" s="22" t="str">
        <f t="shared" si="11"/>
        <v>-</v>
      </c>
      <c r="DE6" s="22" t="str">
        <f t="shared" si="11"/>
        <v>-</v>
      </c>
      <c r="DF6" s="22">
        <f t="shared" si="11"/>
        <v>71.44</v>
      </c>
      <c r="DG6" s="21" t="str">
        <f>IF(DG7="","",IF(DG7="-","【-】","【"&amp;SUBSTITUTE(TEXT(DG7,"#,##0.00"),"-","△")&amp;"】"))</f>
        <v>【70.34】</v>
      </c>
      <c r="DH6" s="22" t="str">
        <f>IF(DH7="",NA(),DH7)</f>
        <v>-</v>
      </c>
      <c r="DI6" s="22" t="str">
        <f t="shared" ref="DI6:DQ6" si="12">IF(DI7="",NA(),DI7)</f>
        <v>-</v>
      </c>
      <c r="DJ6" s="22" t="str">
        <f t="shared" si="12"/>
        <v>-</v>
      </c>
      <c r="DK6" s="22" t="str">
        <f t="shared" si="12"/>
        <v>-</v>
      </c>
      <c r="DL6" s="22">
        <f t="shared" si="12"/>
        <v>49.16</v>
      </c>
      <c r="DM6" s="22" t="str">
        <f t="shared" si="12"/>
        <v>-</v>
      </c>
      <c r="DN6" s="22" t="str">
        <f t="shared" si="12"/>
        <v>-</v>
      </c>
      <c r="DO6" s="22" t="str">
        <f t="shared" si="12"/>
        <v>-</v>
      </c>
      <c r="DP6" s="22" t="str">
        <f t="shared" si="12"/>
        <v>-</v>
      </c>
      <c r="DQ6" s="22">
        <f t="shared" si="12"/>
        <v>37.1</v>
      </c>
      <c r="DR6" s="21" t="str">
        <f>IF(DR7="","",IF(DR7="-","【-】","【"&amp;SUBSTITUTE(TEXT(DR7,"#,##0.00"),"-","△")&amp;"】"))</f>
        <v>【35.50】</v>
      </c>
      <c r="DS6" s="22" t="str">
        <f>IF(DS7="",NA(),DS7)</f>
        <v>-</v>
      </c>
      <c r="DT6" s="22" t="str">
        <f t="shared" ref="DT6:EB6" si="13">IF(DT7="",NA(),DT7)</f>
        <v>-</v>
      </c>
      <c r="DU6" s="22" t="str">
        <f t="shared" si="13"/>
        <v>-</v>
      </c>
      <c r="DV6" s="22" t="str">
        <f t="shared" si="13"/>
        <v>-</v>
      </c>
      <c r="DW6" s="22">
        <f t="shared" si="13"/>
        <v>41.22</v>
      </c>
      <c r="DX6" s="22" t="str">
        <f t="shared" si="13"/>
        <v>-</v>
      </c>
      <c r="DY6" s="22" t="str">
        <f t="shared" si="13"/>
        <v>-</v>
      </c>
      <c r="DZ6" s="22" t="str">
        <f t="shared" si="13"/>
        <v>-</v>
      </c>
      <c r="EA6" s="22" t="str">
        <f t="shared" si="13"/>
        <v>-</v>
      </c>
      <c r="EB6" s="22">
        <f t="shared" si="13"/>
        <v>18.22</v>
      </c>
      <c r="EC6" s="21" t="str">
        <f>IF(EC7="","",IF(EC7="-","【-】","【"&amp;SUBSTITUTE(TEXT(EC7,"#,##0.00"),"-","△")&amp;"】"))</f>
        <v>【16.16】</v>
      </c>
      <c r="ED6" s="22" t="str">
        <f>IF(ED7="",NA(),ED7)</f>
        <v>-</v>
      </c>
      <c r="EE6" s="22" t="str">
        <f t="shared" ref="EE6:EM6" si="14">IF(EE7="",NA(),EE7)</f>
        <v>-</v>
      </c>
      <c r="EF6" s="22" t="str">
        <f t="shared" si="14"/>
        <v>-</v>
      </c>
      <c r="EG6" s="22" t="str">
        <f t="shared" si="14"/>
        <v>-</v>
      </c>
      <c r="EH6" s="21">
        <f t="shared" si="14"/>
        <v>0</v>
      </c>
      <c r="EI6" s="22" t="str">
        <f t="shared" si="14"/>
        <v>-</v>
      </c>
      <c r="EJ6" s="22" t="str">
        <f t="shared" si="14"/>
        <v>-</v>
      </c>
      <c r="EK6" s="22" t="str">
        <f t="shared" si="14"/>
        <v>-</v>
      </c>
      <c r="EL6" s="22" t="str">
        <f t="shared" si="14"/>
        <v>-</v>
      </c>
      <c r="EM6" s="22">
        <f t="shared" si="14"/>
        <v>0.32</v>
      </c>
      <c r="EN6" s="21" t="str">
        <f>IF(EN7="","",IF(EN7="-","【-】","【"&amp;SUBSTITUTE(TEXT(EN7,"#,##0.00"),"-","△")&amp;"】"))</f>
        <v>【0.28】</v>
      </c>
    </row>
    <row r="7" spans="1:144" s="23" customFormat="1" x14ac:dyDescent="0.15">
      <c r="A7" s="15"/>
      <c r="B7" s="24">
        <v>2024</v>
      </c>
      <c r="C7" s="24">
        <v>14648</v>
      </c>
      <c r="D7" s="24">
        <v>46</v>
      </c>
      <c r="E7" s="24">
        <v>1</v>
      </c>
      <c r="F7" s="24">
        <v>0</v>
      </c>
      <c r="G7" s="24">
        <v>5</v>
      </c>
      <c r="H7" s="24" t="s">
        <v>92</v>
      </c>
      <c r="I7" s="24" t="s">
        <v>93</v>
      </c>
      <c r="J7" s="24" t="s">
        <v>94</v>
      </c>
      <c r="K7" s="24" t="s">
        <v>95</v>
      </c>
      <c r="L7" s="24" t="s">
        <v>96</v>
      </c>
      <c r="M7" s="24" t="s">
        <v>97</v>
      </c>
      <c r="N7" s="25" t="s">
        <v>98</v>
      </c>
      <c r="O7" s="25">
        <v>53.77</v>
      </c>
      <c r="P7" s="25">
        <v>94.65</v>
      </c>
      <c r="Q7" s="25">
        <v>4496</v>
      </c>
      <c r="R7" s="25">
        <v>2807</v>
      </c>
      <c r="S7" s="25">
        <v>225.11</v>
      </c>
      <c r="T7" s="25">
        <v>12.47</v>
      </c>
      <c r="U7" s="25">
        <v>2636</v>
      </c>
      <c r="V7" s="25">
        <v>46.36</v>
      </c>
      <c r="W7" s="25">
        <v>56.86</v>
      </c>
      <c r="X7" s="25" t="s">
        <v>98</v>
      </c>
      <c r="Y7" s="25" t="s">
        <v>98</v>
      </c>
      <c r="Z7" s="25" t="s">
        <v>98</v>
      </c>
      <c r="AA7" s="25" t="s">
        <v>98</v>
      </c>
      <c r="AB7" s="25">
        <v>102.02</v>
      </c>
      <c r="AC7" s="25" t="s">
        <v>98</v>
      </c>
      <c r="AD7" s="25" t="s">
        <v>98</v>
      </c>
      <c r="AE7" s="25" t="s">
        <v>98</v>
      </c>
      <c r="AF7" s="25" t="s">
        <v>98</v>
      </c>
      <c r="AG7" s="25">
        <v>101.77</v>
      </c>
      <c r="AH7" s="25">
        <v>102.02</v>
      </c>
      <c r="AI7" s="25" t="s">
        <v>98</v>
      </c>
      <c r="AJ7" s="25" t="s">
        <v>98</v>
      </c>
      <c r="AK7" s="25" t="s">
        <v>98</v>
      </c>
      <c r="AL7" s="25" t="s">
        <v>98</v>
      </c>
      <c r="AM7" s="25">
        <v>2.2599999999999998</v>
      </c>
      <c r="AN7" s="25" t="s">
        <v>98</v>
      </c>
      <c r="AO7" s="25" t="s">
        <v>98</v>
      </c>
      <c r="AP7" s="25" t="s">
        <v>98</v>
      </c>
      <c r="AQ7" s="25" t="s">
        <v>98</v>
      </c>
      <c r="AR7" s="25">
        <v>16.12</v>
      </c>
      <c r="AS7" s="25">
        <v>26.96</v>
      </c>
      <c r="AT7" s="25" t="s">
        <v>98</v>
      </c>
      <c r="AU7" s="25" t="s">
        <v>98</v>
      </c>
      <c r="AV7" s="25" t="s">
        <v>98</v>
      </c>
      <c r="AW7" s="25" t="s">
        <v>98</v>
      </c>
      <c r="AX7" s="25">
        <v>15.63</v>
      </c>
      <c r="AY7" s="25" t="s">
        <v>98</v>
      </c>
      <c r="AZ7" s="25" t="s">
        <v>98</v>
      </c>
      <c r="BA7" s="25" t="s">
        <v>98</v>
      </c>
      <c r="BB7" s="25" t="s">
        <v>98</v>
      </c>
      <c r="BC7" s="25">
        <v>157.71</v>
      </c>
      <c r="BD7" s="25">
        <v>142.38999999999999</v>
      </c>
      <c r="BE7" s="25" t="s">
        <v>98</v>
      </c>
      <c r="BF7" s="25" t="s">
        <v>98</v>
      </c>
      <c r="BG7" s="25" t="s">
        <v>98</v>
      </c>
      <c r="BH7" s="25" t="s">
        <v>98</v>
      </c>
      <c r="BI7" s="25">
        <v>1552.39</v>
      </c>
      <c r="BJ7" s="25" t="s">
        <v>98</v>
      </c>
      <c r="BK7" s="25" t="s">
        <v>98</v>
      </c>
      <c r="BL7" s="25" t="s">
        <v>98</v>
      </c>
      <c r="BM7" s="25" t="s">
        <v>98</v>
      </c>
      <c r="BN7" s="25">
        <v>958.97</v>
      </c>
      <c r="BO7" s="25">
        <v>1043.3599999999999</v>
      </c>
      <c r="BP7" s="25" t="s">
        <v>98</v>
      </c>
      <c r="BQ7" s="25" t="s">
        <v>98</v>
      </c>
      <c r="BR7" s="25" t="s">
        <v>98</v>
      </c>
      <c r="BS7" s="25" t="s">
        <v>98</v>
      </c>
      <c r="BT7" s="25">
        <v>41.22</v>
      </c>
      <c r="BU7" s="25" t="s">
        <v>98</v>
      </c>
      <c r="BV7" s="25" t="s">
        <v>98</v>
      </c>
      <c r="BW7" s="25" t="s">
        <v>98</v>
      </c>
      <c r="BX7" s="25" t="s">
        <v>98</v>
      </c>
      <c r="BY7" s="25">
        <v>61.25</v>
      </c>
      <c r="BZ7" s="25">
        <v>56.19</v>
      </c>
      <c r="CA7" s="25" t="s">
        <v>98</v>
      </c>
      <c r="CB7" s="25" t="s">
        <v>98</v>
      </c>
      <c r="CC7" s="25" t="s">
        <v>98</v>
      </c>
      <c r="CD7" s="25" t="s">
        <v>98</v>
      </c>
      <c r="CE7" s="25">
        <v>537.67999999999995</v>
      </c>
      <c r="CF7" s="25" t="s">
        <v>98</v>
      </c>
      <c r="CG7" s="25" t="s">
        <v>98</v>
      </c>
      <c r="CH7" s="25" t="s">
        <v>98</v>
      </c>
      <c r="CI7" s="25" t="s">
        <v>98</v>
      </c>
      <c r="CJ7" s="25">
        <v>279.83</v>
      </c>
      <c r="CK7" s="25">
        <v>285.60000000000002</v>
      </c>
      <c r="CL7" s="25" t="s">
        <v>98</v>
      </c>
      <c r="CM7" s="25" t="s">
        <v>98</v>
      </c>
      <c r="CN7" s="25" t="s">
        <v>98</v>
      </c>
      <c r="CO7" s="25" t="s">
        <v>98</v>
      </c>
      <c r="CP7" s="25">
        <v>63.8</v>
      </c>
      <c r="CQ7" s="25" t="s">
        <v>98</v>
      </c>
      <c r="CR7" s="25" t="s">
        <v>98</v>
      </c>
      <c r="CS7" s="25" t="s">
        <v>98</v>
      </c>
      <c r="CT7" s="25" t="s">
        <v>98</v>
      </c>
      <c r="CU7" s="25">
        <v>54.69</v>
      </c>
      <c r="CV7" s="25">
        <v>48.33</v>
      </c>
      <c r="CW7" s="25" t="s">
        <v>98</v>
      </c>
      <c r="CX7" s="25" t="s">
        <v>98</v>
      </c>
      <c r="CY7" s="25" t="s">
        <v>98</v>
      </c>
      <c r="CZ7" s="25" t="s">
        <v>98</v>
      </c>
      <c r="DA7" s="25">
        <v>66.040000000000006</v>
      </c>
      <c r="DB7" s="25" t="s">
        <v>98</v>
      </c>
      <c r="DC7" s="25" t="s">
        <v>98</v>
      </c>
      <c r="DD7" s="25" t="s">
        <v>98</v>
      </c>
      <c r="DE7" s="25" t="s">
        <v>98</v>
      </c>
      <c r="DF7" s="25">
        <v>71.44</v>
      </c>
      <c r="DG7" s="25">
        <v>70.34</v>
      </c>
      <c r="DH7" s="25" t="s">
        <v>98</v>
      </c>
      <c r="DI7" s="25" t="s">
        <v>98</v>
      </c>
      <c r="DJ7" s="25" t="s">
        <v>98</v>
      </c>
      <c r="DK7" s="25" t="s">
        <v>98</v>
      </c>
      <c r="DL7" s="25">
        <v>49.16</v>
      </c>
      <c r="DM7" s="25" t="s">
        <v>98</v>
      </c>
      <c r="DN7" s="25" t="s">
        <v>98</v>
      </c>
      <c r="DO7" s="25" t="s">
        <v>98</v>
      </c>
      <c r="DP7" s="25" t="s">
        <v>98</v>
      </c>
      <c r="DQ7" s="25">
        <v>37.1</v>
      </c>
      <c r="DR7" s="25">
        <v>35.5</v>
      </c>
      <c r="DS7" s="25" t="s">
        <v>98</v>
      </c>
      <c r="DT7" s="25" t="s">
        <v>98</v>
      </c>
      <c r="DU7" s="25" t="s">
        <v>98</v>
      </c>
      <c r="DV7" s="25" t="s">
        <v>98</v>
      </c>
      <c r="DW7" s="25">
        <v>41.22</v>
      </c>
      <c r="DX7" s="25" t="s">
        <v>98</v>
      </c>
      <c r="DY7" s="25" t="s">
        <v>98</v>
      </c>
      <c r="DZ7" s="25" t="s">
        <v>98</v>
      </c>
      <c r="EA7" s="25" t="s">
        <v>98</v>
      </c>
      <c r="EB7" s="25">
        <v>18.22</v>
      </c>
      <c r="EC7" s="25">
        <v>16.16</v>
      </c>
      <c r="ED7" s="25" t="s">
        <v>98</v>
      </c>
      <c r="EE7" s="25" t="s">
        <v>98</v>
      </c>
      <c r="EF7" s="25" t="s">
        <v>98</v>
      </c>
      <c r="EG7" s="25" t="s">
        <v>98</v>
      </c>
      <c r="EH7" s="25">
        <v>0</v>
      </c>
      <c r="EI7" s="25" t="s">
        <v>98</v>
      </c>
      <c r="EJ7" s="25" t="s">
        <v>98</v>
      </c>
      <c r="EK7" s="25" t="s">
        <v>98</v>
      </c>
      <c r="EL7" s="25" t="s">
        <v>98</v>
      </c>
      <c r="EM7" s="25">
        <v>0.32</v>
      </c>
      <c r="EN7" s="25">
        <v>0.28000000000000003</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106</v>
      </c>
      <c r="D13" t="s">
        <v>106</v>
      </c>
      <c r="E13" t="s">
        <v>106</v>
      </c>
      <c r="F13" t="s">
        <v>106</v>
      </c>
      <c r="G13" t="s">
        <v>107</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9PC18D9</cp:lastModifiedBy>
  <cp:lastPrinted>2026-01-30T01:10:36Z</cp:lastPrinted>
  <dcterms:created xsi:type="dcterms:W3CDTF">2025-12-12T09:09:38Z</dcterms:created>
  <dcterms:modified xsi:type="dcterms:W3CDTF">2026-01-30T01:28:55Z</dcterms:modified>
  <cp:category/>
</cp:coreProperties>
</file>