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user\Desktop\第2弾経営継続特別支援事業\"/>
    </mc:Choice>
  </mc:AlternateContent>
  <xr:revisionPtr revIDLastSave="0" documentId="13_ncr:1_{A7C8736D-FBA3-4EBF-A5DD-88652D40476D}" xr6:coauthVersionLast="45" xr6:coauthVersionMax="45" xr10:uidLastSave="{00000000-0000-0000-0000-000000000000}"/>
  <bookViews>
    <workbookView xWindow="-108" yWindow="-108" windowWidth="22140" windowHeight="13176" xr2:uid="{00000000-000D-0000-FFFF-FFFF00000000}"/>
  </bookViews>
  <sheets>
    <sheet name="計算書" sheetId="15" r:id="rId1"/>
    <sheet name="計算書 (記載例)" sheetId="13" r:id="rId2"/>
  </sheets>
  <definedNames>
    <definedName name="_xlnm.Print_Area" localSheetId="0">計算書!$A$1:$AC$54</definedName>
    <definedName name="_xlnm.Print_Area" localSheetId="1">'計算書 (記載例)'!$A$1:$AC$54</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H11" i="13" l="1"/>
  <c r="AG53" i="13" s="1"/>
  <c r="AH11" i="15"/>
  <c r="L27" i="15"/>
  <c r="T18" i="15"/>
  <c r="C27" i="15" s="1"/>
  <c r="AG52" i="15" l="1"/>
  <c r="U27" i="15"/>
  <c r="AG51" i="15"/>
  <c r="AG51" i="13"/>
  <c r="U30" i="15" l="1"/>
  <c r="U31" i="15" s="1"/>
  <c r="L27" i="13"/>
  <c r="AH52" i="15" l="1"/>
  <c r="G34" i="15"/>
  <c r="G41" i="15" s="1"/>
  <c r="AG53" i="15"/>
  <c r="T18" i="13"/>
  <c r="C27" i="13" s="1"/>
  <c r="U27" i="13" s="1"/>
  <c r="U30" i="13" s="1"/>
  <c r="U31" i="13" s="1"/>
  <c r="B49" i="15" l="1"/>
  <c r="B48" i="15"/>
  <c r="B47" i="15"/>
  <c r="B46" i="15"/>
  <c r="AH53" i="15"/>
  <c r="B52" i="15" s="1"/>
  <c r="AH53" i="13"/>
  <c r="G34" i="13"/>
  <c r="G41" i="13" s="1"/>
  <c r="AG52" i="13" l="1"/>
  <c r="B49" i="13" l="1"/>
  <c r="B48" i="13"/>
  <c r="B46" i="13"/>
  <c r="B47" i="13"/>
  <c r="AH52" i="13"/>
  <c r="B52" i="13" s="1"/>
</calcChain>
</file>

<file path=xl/sharedStrings.xml><?xml version="1.0" encoding="utf-8"?>
<sst xmlns="http://schemas.openxmlformats.org/spreadsheetml/2006/main" count="229" uniqueCount="92">
  <si>
    <t>４　支援金額の計算</t>
    <rPh sb="2" eb="5">
      <t>シエンキン</t>
    </rPh>
    <rPh sb="5" eb="6">
      <t>ガク</t>
    </rPh>
    <rPh sb="7" eb="9">
      <t>ケイサン</t>
    </rPh>
    <phoneticPr fontId="25"/>
  </si>
  <si>
    <t>①又は②で交付を受けた額</t>
    <rPh sb="1" eb="2">
      <t>マタ</t>
    </rPh>
    <rPh sb="5" eb="7">
      <t>コウフ</t>
    </rPh>
    <rPh sb="8" eb="9">
      <t>ウ</t>
    </rPh>
    <rPh sb="11" eb="12">
      <t>ガク</t>
    </rPh>
    <phoneticPr fontId="25"/>
  </si>
  <si>
    <t>G-H=I</t>
  </si>
  <si>
    <t>２　主に営んでいる事業（業種）</t>
    <rPh sb="2" eb="3">
      <t>オモ</t>
    </rPh>
    <rPh sb="4" eb="5">
      <t>イトナ</t>
    </rPh>
    <rPh sb="9" eb="11">
      <t>ジギョウ</t>
    </rPh>
    <rPh sb="12" eb="14">
      <t>ギョウシュ</t>
    </rPh>
    <phoneticPr fontId="25"/>
  </si>
  <si>
    <t>１　事業者名</t>
    <rPh sb="2" eb="5">
      <t>ジギョウシャ</t>
    </rPh>
    <rPh sb="5" eb="6">
      <t>メイ</t>
    </rPh>
    <phoneticPr fontId="25"/>
  </si>
  <si>
    <t>上限　30万円</t>
    <rPh sb="0" eb="2">
      <t>ジョウゲン</t>
    </rPh>
    <rPh sb="5" eb="7">
      <t>マンエン</t>
    </rPh>
    <phoneticPr fontId="25"/>
  </si>
  <si>
    <t>２　事業開始年月日</t>
    <phoneticPr fontId="25"/>
  </si>
  <si>
    <t>３　主たる事業（業種）</t>
    <rPh sb="2" eb="3">
      <t>シュ</t>
    </rPh>
    <phoneticPr fontId="25"/>
  </si>
  <si>
    <t>平成30年1月から12月までの年間売上高</t>
    <rPh sb="0" eb="2">
      <t>ヘイセイ</t>
    </rPh>
    <rPh sb="4" eb="5">
      <t>ネン</t>
    </rPh>
    <rPh sb="6" eb="7">
      <t>ガツ</t>
    </rPh>
    <rPh sb="11" eb="12">
      <t>ガツ</t>
    </rPh>
    <rPh sb="15" eb="17">
      <t>ネンカン</t>
    </rPh>
    <rPh sb="17" eb="19">
      <t>ウリアゲ</t>
    </rPh>
    <phoneticPr fontId="25"/>
  </si>
  <si>
    <t>（１）売上減少率（売上減少率が20％以上の場合に支援金の交付対象となります）</t>
    <rPh sb="3" eb="5">
      <t>ウリアゲ</t>
    </rPh>
    <rPh sb="5" eb="7">
      <t>ゲンショウ</t>
    </rPh>
    <rPh sb="7" eb="8">
      <t>リツ</t>
    </rPh>
    <phoneticPr fontId="25"/>
  </si>
  <si>
    <t>円</t>
    <rPh sb="0" eb="1">
      <t>エン</t>
    </rPh>
    <phoneticPr fontId="25"/>
  </si>
  <si>
    <t>（A+B)÷2＝C</t>
  </si>
  <si>
    <t>前年までの平均売上高</t>
    <rPh sb="0" eb="2">
      <t>ゼンネン</t>
    </rPh>
    <rPh sb="5" eb="7">
      <t>ヘイキン</t>
    </rPh>
    <rPh sb="7" eb="9">
      <t>ウリアゲ</t>
    </rPh>
    <rPh sb="9" eb="10">
      <t>タカ</t>
    </rPh>
    <phoneticPr fontId="25"/>
  </si>
  <si>
    <t>A</t>
  </si>
  <si>
    <t>C</t>
  </si>
  <si>
    <t>平成31年1月から令和1年12月までの年間売上高</t>
    <rPh sb="0" eb="2">
      <t>ヘイセイ</t>
    </rPh>
    <rPh sb="4" eb="5">
      <t>ネン</t>
    </rPh>
    <rPh sb="6" eb="7">
      <t>ガツ</t>
    </rPh>
    <rPh sb="9" eb="11">
      <t>レイワ</t>
    </rPh>
    <rPh sb="12" eb="13">
      <t>ネン</t>
    </rPh>
    <rPh sb="15" eb="16">
      <t>ガツ</t>
    </rPh>
    <rPh sb="19" eb="21">
      <t>ネンカン</t>
    </rPh>
    <rPh sb="21" eb="23">
      <t>ウリアゲ</t>
    </rPh>
    <phoneticPr fontId="25"/>
  </si>
  <si>
    <t>×</t>
  </si>
  <si>
    <t>B</t>
  </si>
  <si>
    <t>令和2年1月から12月までの年間売上高</t>
    <rPh sb="0" eb="1">
      <t>レイ</t>
    </rPh>
    <rPh sb="1" eb="2">
      <t>ワ</t>
    </rPh>
    <rPh sb="3" eb="4">
      <t>ネン</t>
    </rPh>
    <rPh sb="5" eb="6">
      <t>ガツ</t>
    </rPh>
    <rPh sb="10" eb="11">
      <t>ガツ</t>
    </rPh>
    <rPh sb="14" eb="16">
      <t>ネンカン</t>
    </rPh>
    <rPh sb="16" eb="18">
      <t>ウリアゲ</t>
    </rPh>
    <phoneticPr fontId="25"/>
  </si>
  <si>
    <t>50万円未満</t>
    <rPh sb="2" eb="4">
      <t>マンエン</t>
    </rPh>
    <rPh sb="4" eb="6">
      <t>ミマン</t>
    </rPh>
    <phoneticPr fontId="25"/>
  </si>
  <si>
    <t>令和</t>
    <rPh sb="0" eb="2">
      <t>レイワ</t>
    </rPh>
    <phoneticPr fontId="25"/>
  </si>
  <si>
    <t>建設業</t>
    <rPh sb="0" eb="2">
      <t>ケンセツ</t>
    </rPh>
    <rPh sb="2" eb="3">
      <t>ギョウ</t>
    </rPh>
    <phoneticPr fontId="25"/>
  </si>
  <si>
    <t>売上減少率</t>
    <rPh sb="0" eb="2">
      <t>ウリアゲ</t>
    </rPh>
    <rPh sb="2" eb="4">
      <t>ゲンショウ</t>
    </rPh>
    <rPh sb="4" eb="5">
      <t>リツ</t>
    </rPh>
    <phoneticPr fontId="25"/>
  </si>
  <si>
    <t>D</t>
  </si>
  <si>
    <t>売上減少額</t>
    <rPh sb="0" eb="2">
      <t>ウリアゲ</t>
    </rPh>
    <rPh sb="2" eb="4">
      <t>ゲンショウ</t>
    </rPh>
    <rPh sb="4" eb="5">
      <t>ガク</t>
    </rPh>
    <phoneticPr fontId="25"/>
  </si>
  <si>
    <t>E</t>
  </si>
  <si>
    <t>％</t>
  </si>
  <si>
    <t>大正</t>
    <rPh sb="0" eb="2">
      <t>タイショウ</t>
    </rPh>
    <phoneticPr fontId="25"/>
  </si>
  <si>
    <t>-</t>
  </si>
  <si>
    <t>①和寒町新型コロナウイルス感染症に係る飲食店宿泊施設に対する緊急支援金の交付を受けた場合は、30万円を売上減少額から差し引きます。</t>
    <rPh sb="1" eb="4">
      <t>ワッサムチョウ</t>
    </rPh>
    <rPh sb="4" eb="6">
      <t>シンガタ</t>
    </rPh>
    <rPh sb="13" eb="16">
      <t>カンセンショウ</t>
    </rPh>
    <rPh sb="17" eb="18">
      <t>カカ</t>
    </rPh>
    <rPh sb="19" eb="21">
      <t>インショク</t>
    </rPh>
    <rPh sb="21" eb="22">
      <t>テン</t>
    </rPh>
    <rPh sb="22" eb="24">
      <t>シュクハク</t>
    </rPh>
    <rPh sb="24" eb="26">
      <t>シセツ</t>
    </rPh>
    <rPh sb="27" eb="28">
      <t>タイ</t>
    </rPh>
    <rPh sb="30" eb="32">
      <t>キンキュウ</t>
    </rPh>
    <rPh sb="32" eb="35">
      <t>シエンキン</t>
    </rPh>
    <rPh sb="36" eb="38">
      <t>コウフ</t>
    </rPh>
    <rPh sb="39" eb="40">
      <t>ウ</t>
    </rPh>
    <rPh sb="42" eb="44">
      <t>バアイ</t>
    </rPh>
    <rPh sb="48" eb="50">
      <t>マンエン</t>
    </rPh>
    <rPh sb="51" eb="53">
      <t>ウリアゲ</t>
    </rPh>
    <rPh sb="53" eb="55">
      <t>ゲンショウ</t>
    </rPh>
    <rPh sb="55" eb="56">
      <t>ガク</t>
    </rPh>
    <rPh sb="58" eb="59">
      <t>サ</t>
    </rPh>
    <rPh sb="60" eb="61">
      <t>ヒ</t>
    </rPh>
    <phoneticPr fontId="25"/>
  </si>
  <si>
    <t>=</t>
  </si>
  <si>
    <t>差し引く額</t>
    <rPh sb="0" eb="1">
      <t>サ</t>
    </rPh>
    <rPh sb="2" eb="3">
      <t>ヒ</t>
    </rPh>
    <rPh sb="4" eb="5">
      <t>ガク</t>
    </rPh>
    <phoneticPr fontId="25"/>
  </si>
  <si>
    <t>F</t>
  </si>
  <si>
    <t>　　　　40万円</t>
    <rPh sb="6" eb="8">
      <t>マンエン</t>
    </rPh>
    <phoneticPr fontId="25"/>
  </si>
  <si>
    <t>②和寒町新型コロナウイルス感染症に係る緒内事業者事業継続支援金の交付を受けた場合は、20万円を売上減少額から差し引きます。</t>
    <rPh sb="1" eb="4">
      <t>ワッサムチョウ</t>
    </rPh>
    <rPh sb="4" eb="6">
      <t>シンガタ</t>
    </rPh>
    <rPh sb="13" eb="16">
      <t>カンセンショウ</t>
    </rPh>
    <rPh sb="17" eb="18">
      <t>カカ</t>
    </rPh>
    <rPh sb="19" eb="20">
      <t>チョ</t>
    </rPh>
    <rPh sb="20" eb="21">
      <t>ナイ</t>
    </rPh>
    <rPh sb="21" eb="24">
      <t>ジギョウシャ</t>
    </rPh>
    <rPh sb="24" eb="26">
      <t>ジギョウ</t>
    </rPh>
    <rPh sb="26" eb="28">
      <t>ケイゾク</t>
    </rPh>
    <rPh sb="28" eb="31">
      <t>シエンキン</t>
    </rPh>
    <rPh sb="32" eb="34">
      <t>コウフ</t>
    </rPh>
    <rPh sb="35" eb="36">
      <t>ウ</t>
    </rPh>
    <rPh sb="38" eb="40">
      <t>バアイ</t>
    </rPh>
    <rPh sb="44" eb="46">
      <t>マンエン</t>
    </rPh>
    <rPh sb="47" eb="49">
      <t>ウリアゲ</t>
    </rPh>
    <rPh sb="49" eb="51">
      <t>ゲンショウ</t>
    </rPh>
    <rPh sb="51" eb="52">
      <t>ガク</t>
    </rPh>
    <rPh sb="54" eb="55">
      <t>サ</t>
    </rPh>
    <rPh sb="56" eb="57">
      <t>ヒ</t>
    </rPh>
    <phoneticPr fontId="25"/>
  </si>
  <si>
    <t>G</t>
  </si>
  <si>
    <t>H</t>
  </si>
  <si>
    <t>売上減少算定額</t>
    <rPh sb="0" eb="2">
      <t>ウリアゲ</t>
    </rPh>
    <rPh sb="2" eb="4">
      <t>ゲンショウ</t>
    </rPh>
    <rPh sb="4" eb="6">
      <t>サンテイ</t>
    </rPh>
    <rPh sb="6" eb="7">
      <t>ガク</t>
    </rPh>
    <phoneticPr fontId="25"/>
  </si>
  <si>
    <t>I</t>
  </si>
  <si>
    <t>　　　　60万円</t>
    <rPh sb="6" eb="8">
      <t>マンエン</t>
    </rPh>
    <phoneticPr fontId="25"/>
  </si>
  <si>
    <t>上限　20万円</t>
    <rPh sb="0" eb="2">
      <t>ジョウゲン</t>
    </rPh>
    <rPh sb="5" eb="7">
      <t>マンエン</t>
    </rPh>
    <phoneticPr fontId="25"/>
  </si>
  <si>
    <t>昭和</t>
    <rPh sb="0" eb="2">
      <t>ショウワ</t>
    </rPh>
    <phoneticPr fontId="25"/>
  </si>
  <si>
    <t>50万円以上100万円未満</t>
    <rPh sb="2" eb="4">
      <t>マンエン</t>
    </rPh>
    <rPh sb="4" eb="6">
      <t>イジョウ</t>
    </rPh>
    <rPh sb="9" eb="11">
      <t>マンエン</t>
    </rPh>
    <rPh sb="11" eb="13">
      <t>ミマン</t>
    </rPh>
    <phoneticPr fontId="25"/>
  </si>
  <si>
    <t>要綱第2条第1項（1）（2）</t>
    <rPh sb="0" eb="2">
      <t>ヨウコウ</t>
    </rPh>
    <rPh sb="2" eb="3">
      <t>ダイ</t>
    </rPh>
    <rPh sb="4" eb="5">
      <t>ジョウ</t>
    </rPh>
    <rPh sb="5" eb="6">
      <t>ダイ</t>
    </rPh>
    <rPh sb="7" eb="8">
      <t>コウ</t>
    </rPh>
    <phoneticPr fontId="25"/>
  </si>
  <si>
    <t>　　　　30万円</t>
    <rPh sb="6" eb="8">
      <t>マンエン</t>
    </rPh>
    <phoneticPr fontId="25"/>
  </si>
  <si>
    <t>100万円以上150万円未満</t>
    <rPh sb="3" eb="5">
      <t>マンエン</t>
    </rPh>
    <rPh sb="5" eb="7">
      <t>イジョウ</t>
    </rPh>
    <rPh sb="10" eb="12">
      <t>マンエン</t>
    </rPh>
    <rPh sb="12" eb="14">
      <t>ミマン</t>
    </rPh>
    <phoneticPr fontId="25"/>
  </si>
  <si>
    <t>　　　　50万円</t>
    <rPh sb="6" eb="8">
      <t>マンエン</t>
    </rPh>
    <phoneticPr fontId="25"/>
  </si>
  <si>
    <t>150万円以上</t>
    <rPh sb="3" eb="5">
      <t>マンエン</t>
    </rPh>
    <rPh sb="5" eb="7">
      <t>イジョウ</t>
    </rPh>
    <phoneticPr fontId="25"/>
  </si>
  <si>
    <t>計算書　ソート一覧</t>
    <rPh sb="0" eb="3">
      <t>ケイサンショ</t>
    </rPh>
    <rPh sb="7" eb="9">
      <t>イチラン</t>
    </rPh>
    <phoneticPr fontId="25"/>
  </si>
  <si>
    <t>明治</t>
    <rPh sb="0" eb="2">
      <t>メイジ</t>
    </rPh>
    <phoneticPr fontId="25"/>
  </si>
  <si>
    <t>平成</t>
    <rPh sb="0" eb="2">
      <t>ヘイセイ</t>
    </rPh>
    <phoneticPr fontId="25"/>
  </si>
  <si>
    <t>製造業</t>
    <rPh sb="0" eb="3">
      <t>セイゾウギョウ</t>
    </rPh>
    <phoneticPr fontId="25"/>
  </si>
  <si>
    <t>水道業</t>
    <rPh sb="0" eb="3">
      <t>スイドウギョウ</t>
    </rPh>
    <phoneticPr fontId="25"/>
  </si>
  <si>
    <t>情報通信業</t>
    <rPh sb="0" eb="2">
      <t>ジョウホウ</t>
    </rPh>
    <rPh sb="2" eb="5">
      <t>ツウシンギョウ</t>
    </rPh>
    <phoneticPr fontId="25"/>
  </si>
  <si>
    <t>運輸業</t>
    <rPh sb="0" eb="3">
      <t>ウンユギョウ</t>
    </rPh>
    <phoneticPr fontId="25"/>
  </si>
  <si>
    <t>卸売業</t>
    <rPh sb="0" eb="2">
      <t>オロシウ</t>
    </rPh>
    <rPh sb="2" eb="3">
      <t>ギョウ</t>
    </rPh>
    <phoneticPr fontId="25"/>
  </si>
  <si>
    <t>小売業</t>
    <rPh sb="0" eb="3">
      <t>コウリギョウ</t>
    </rPh>
    <phoneticPr fontId="25"/>
  </si>
  <si>
    <t>金融業</t>
    <rPh sb="0" eb="3">
      <t>キンユウギョウ</t>
    </rPh>
    <phoneticPr fontId="25"/>
  </si>
  <si>
    <t>保険業</t>
    <rPh sb="0" eb="3">
      <t>ホケンギョウ</t>
    </rPh>
    <phoneticPr fontId="25"/>
  </si>
  <si>
    <t>不動産業</t>
    <rPh sb="0" eb="4">
      <t>フドウサンギョウ</t>
    </rPh>
    <phoneticPr fontId="25"/>
  </si>
  <si>
    <t>物品賃貸業</t>
    <rPh sb="0" eb="2">
      <t>ブッピン</t>
    </rPh>
    <rPh sb="2" eb="4">
      <t>チンタイ</t>
    </rPh>
    <rPh sb="4" eb="5">
      <t>ギョウ</t>
    </rPh>
    <phoneticPr fontId="25"/>
  </si>
  <si>
    <t>宿泊業</t>
    <rPh sb="0" eb="2">
      <t>シュクハク</t>
    </rPh>
    <rPh sb="2" eb="3">
      <t>ギョウ</t>
    </rPh>
    <phoneticPr fontId="25"/>
  </si>
  <si>
    <t>飲食サービス業</t>
    <rPh sb="0" eb="2">
      <t>インショク</t>
    </rPh>
    <rPh sb="6" eb="7">
      <t>ギョウ</t>
    </rPh>
    <phoneticPr fontId="25"/>
  </si>
  <si>
    <t>生活関連サービス業</t>
    <rPh sb="0" eb="2">
      <t>セイカツ</t>
    </rPh>
    <rPh sb="2" eb="4">
      <t>カンレン</t>
    </rPh>
    <rPh sb="8" eb="9">
      <t>ギョウ</t>
    </rPh>
    <phoneticPr fontId="25"/>
  </si>
  <si>
    <t>娯楽業</t>
    <rPh sb="0" eb="3">
      <t>ゴラクギョウ</t>
    </rPh>
    <phoneticPr fontId="25"/>
  </si>
  <si>
    <t>教育・学習支援業</t>
    <rPh sb="0" eb="2">
      <t>キョウイク</t>
    </rPh>
    <rPh sb="3" eb="5">
      <t>ガクシュウ</t>
    </rPh>
    <rPh sb="5" eb="7">
      <t>シエン</t>
    </rPh>
    <rPh sb="7" eb="8">
      <t>ギョウ</t>
    </rPh>
    <phoneticPr fontId="25"/>
  </si>
  <si>
    <t>医療</t>
    <rPh sb="0" eb="2">
      <t>イリョウ</t>
    </rPh>
    <phoneticPr fontId="25"/>
  </si>
  <si>
    <t>福祉</t>
    <rPh sb="0" eb="2">
      <t>フクシ</t>
    </rPh>
    <phoneticPr fontId="25"/>
  </si>
  <si>
    <t>様式第2号（第5条関係）</t>
    <rPh sb="0" eb="2">
      <t>ヨウシキ</t>
    </rPh>
    <rPh sb="2" eb="3">
      <t>ダイ</t>
    </rPh>
    <rPh sb="4" eb="5">
      <t>ゴウ</t>
    </rPh>
    <rPh sb="6" eb="7">
      <t>ダイ</t>
    </rPh>
    <rPh sb="8" eb="9">
      <t>ジョウ</t>
    </rPh>
    <rPh sb="9" eb="11">
      <t>カンケイ</t>
    </rPh>
    <phoneticPr fontId="25"/>
  </si>
  <si>
    <t>100＝</t>
  </si>
  <si>
    <t>※平成31年1月から令和1年12月までに新規開業した者は、開業から令和1年12月までの平均売上月額に12を乗じて得た額を、前年までの平均売上高として「C」欄に記載します</t>
    <rPh sb="1" eb="3">
      <t>ヘイセイ</t>
    </rPh>
    <rPh sb="5" eb="6">
      <t>ネン</t>
    </rPh>
    <rPh sb="7" eb="8">
      <t>ガツ</t>
    </rPh>
    <rPh sb="10" eb="12">
      <t>レイワ</t>
    </rPh>
    <rPh sb="13" eb="14">
      <t>ネン</t>
    </rPh>
    <rPh sb="16" eb="17">
      <t>ガツ</t>
    </rPh>
    <rPh sb="20" eb="22">
      <t>シンキ</t>
    </rPh>
    <rPh sb="22" eb="24">
      <t>カイギョウ</t>
    </rPh>
    <rPh sb="26" eb="27">
      <t>モノ</t>
    </rPh>
    <rPh sb="29" eb="31">
      <t>カイギョウ</t>
    </rPh>
    <rPh sb="33" eb="35">
      <t>レイワ</t>
    </rPh>
    <rPh sb="36" eb="37">
      <t>ネン</t>
    </rPh>
    <rPh sb="39" eb="40">
      <t>ガツ</t>
    </rPh>
    <rPh sb="43" eb="45">
      <t>ヘイキン</t>
    </rPh>
    <rPh sb="45" eb="47">
      <t>ウリアゲ</t>
    </rPh>
    <rPh sb="47" eb="49">
      <t>ゲツガク</t>
    </rPh>
    <rPh sb="53" eb="54">
      <t>ジョウ</t>
    </rPh>
    <rPh sb="56" eb="57">
      <t>エ</t>
    </rPh>
    <rPh sb="58" eb="59">
      <t>ガク</t>
    </rPh>
    <rPh sb="61" eb="63">
      <t>ゼンネン</t>
    </rPh>
    <rPh sb="66" eb="68">
      <t>ヘイキン</t>
    </rPh>
    <rPh sb="68" eb="70">
      <t>ウリアゲ</t>
    </rPh>
    <rPh sb="70" eb="71">
      <t>タカ</t>
    </rPh>
    <rPh sb="77" eb="78">
      <t>ラン</t>
    </rPh>
    <rPh sb="79" eb="81">
      <t>キサイ</t>
    </rPh>
    <phoneticPr fontId="25"/>
  </si>
  <si>
    <t>（2）売上減少算定額（売上減少額の50％以内）</t>
    <rPh sb="3" eb="5">
      <t>ウリアゲ</t>
    </rPh>
    <rPh sb="5" eb="7">
      <t>ゲンショウ</t>
    </rPh>
    <rPh sb="7" eb="9">
      <t>サンテイ</t>
    </rPh>
    <rPh sb="9" eb="10">
      <t>ガク</t>
    </rPh>
    <rPh sb="11" eb="13">
      <t>ウリアゲ</t>
    </rPh>
    <rPh sb="13" eb="15">
      <t>ゲンショウ</t>
    </rPh>
    <rPh sb="15" eb="16">
      <t>ガク</t>
    </rPh>
    <rPh sb="20" eb="22">
      <t>イナイ</t>
    </rPh>
    <phoneticPr fontId="25"/>
  </si>
  <si>
    <t>E×50％＝G</t>
  </si>
  <si>
    <t>Ⅰの区分</t>
    <rPh sb="2" eb="4">
      <t>クブン</t>
    </rPh>
    <phoneticPr fontId="25"/>
  </si>
  <si>
    <t>（3）支援金の額</t>
    <rPh sb="3" eb="6">
      <t>シエンキン</t>
    </rPh>
    <rPh sb="7" eb="8">
      <t>ガク</t>
    </rPh>
    <phoneticPr fontId="25"/>
  </si>
  <si>
    <t>✓</t>
  </si>
  <si>
    <t>要綱第2条第1項（3）</t>
    <rPh sb="0" eb="2">
      <t>ヨウコウ</t>
    </rPh>
    <rPh sb="2" eb="3">
      <t>ダイ</t>
    </rPh>
    <rPh sb="4" eb="5">
      <t>ジョウ</t>
    </rPh>
    <rPh sb="5" eb="6">
      <t>ダイ</t>
    </rPh>
    <rPh sb="7" eb="8">
      <t>コウ</t>
    </rPh>
    <phoneticPr fontId="25"/>
  </si>
  <si>
    <t>要綱第4条第1項に定める支援金額の区分</t>
    <rPh sb="0" eb="2">
      <t>ヨウコウ</t>
    </rPh>
    <rPh sb="2" eb="3">
      <t>ダイ</t>
    </rPh>
    <rPh sb="4" eb="5">
      <t>ジョウ</t>
    </rPh>
    <rPh sb="5" eb="6">
      <t>ダイ</t>
    </rPh>
    <rPh sb="7" eb="8">
      <t>コウ</t>
    </rPh>
    <rPh sb="9" eb="10">
      <t>サダ</t>
    </rPh>
    <rPh sb="12" eb="15">
      <t>シエンキン</t>
    </rPh>
    <rPh sb="15" eb="16">
      <t>ガク</t>
    </rPh>
    <rPh sb="17" eb="19">
      <t>クブン</t>
    </rPh>
    <phoneticPr fontId="25"/>
  </si>
  <si>
    <t>交付申請する支援金額</t>
    <rPh sb="0" eb="2">
      <t>コウフ</t>
    </rPh>
    <rPh sb="2" eb="4">
      <t>シンセイ</t>
    </rPh>
    <rPh sb="6" eb="8">
      <t>シエン</t>
    </rPh>
    <rPh sb="8" eb="10">
      <t>キンガク</t>
    </rPh>
    <phoneticPr fontId="25"/>
  </si>
  <si>
    <t>支援金額計算書【記載例】</t>
    <rPh sb="0" eb="2">
      <t>シエン</t>
    </rPh>
    <rPh sb="2" eb="4">
      <t>キンガク</t>
    </rPh>
    <rPh sb="4" eb="6">
      <t>ケイサン</t>
    </rPh>
    <rPh sb="6" eb="7">
      <t>ショ</t>
    </rPh>
    <rPh sb="8" eb="10">
      <t>キサイ</t>
    </rPh>
    <rPh sb="10" eb="11">
      <t>レイ</t>
    </rPh>
    <phoneticPr fontId="25"/>
  </si>
  <si>
    <t>飲食宿泊</t>
  </si>
  <si>
    <t>その他</t>
  </si>
  <si>
    <t>【交付対象】</t>
    <phoneticPr fontId="25"/>
  </si>
  <si>
    <t>【交付対象外】</t>
    <phoneticPr fontId="25"/>
  </si>
  <si>
    <t>上限未満</t>
    <rPh sb="0" eb="2">
      <t>ジョウゲン</t>
    </rPh>
    <rPh sb="2" eb="4">
      <t>ミマン</t>
    </rPh>
    <phoneticPr fontId="25"/>
  </si>
  <si>
    <t>上限～50万円未満</t>
  </si>
  <si>
    <t>マイナス</t>
    <phoneticPr fontId="25"/>
  </si>
  <si>
    <t>支援金額計算書</t>
    <rPh sb="0" eb="2">
      <t>シエン</t>
    </rPh>
    <rPh sb="2" eb="4">
      <t>キンガク</t>
    </rPh>
    <rPh sb="4" eb="6">
      <t>ケイサン</t>
    </rPh>
    <rPh sb="6" eb="7">
      <t>ショ</t>
    </rPh>
    <phoneticPr fontId="25"/>
  </si>
  <si>
    <t>その他の業種（　　　　　　　　　）</t>
    <rPh sb="2" eb="3">
      <t>タ</t>
    </rPh>
    <rPh sb="4" eb="6">
      <t>ギョウシュ</t>
    </rPh>
    <phoneticPr fontId="25"/>
  </si>
  <si>
    <t>年</t>
    <rPh sb="0" eb="1">
      <t>ネン</t>
    </rPh>
    <phoneticPr fontId="25"/>
  </si>
  <si>
    <t>月</t>
    <rPh sb="0" eb="1">
      <t>ツキ</t>
    </rPh>
    <phoneticPr fontId="25"/>
  </si>
  <si>
    <t>日</t>
    <rPh sb="0" eb="1">
      <t>ヒ</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</si>
</sst>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29" x14ac:knownFonts="1">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sz val="11"/>
      <color indexed="8"/>
      <name val="ＭＳ Ｐ明朝"/>
      <family val="1"/>
      <charset val="128"/>
    </font>
    <font>
      <sz val="14"/>
      <color indexed="8"/>
      <name val="ＭＳ Ｐ明朝"/>
      <family val="1"/>
      <charset val="128"/>
    </font>
    <font>
      <sz val="11"/>
      <name val="ＭＳ Ｐ明朝"/>
      <family val="1"/>
      <charset val="128"/>
    </font>
    <font>
      <sz val="9.5"/>
      <color indexed="8"/>
      <name val="ＭＳ Ｐ明朝"/>
      <family val="1"/>
      <charset val="128"/>
    </font>
    <font>
      <sz val="11"/>
      <color indexed="12"/>
      <name val="ＭＳ Ｐ明朝"/>
      <family val="1"/>
      <charset val="128"/>
    </font>
    <font>
      <sz val="9"/>
      <color indexed="8"/>
      <name val="ＭＳ Ｐ明朝"/>
      <family val="1"/>
      <charset val="128"/>
    </font>
    <font>
      <sz val="14"/>
      <color indexed="12"/>
      <name val="ＭＳ Ｐ明朝"/>
      <family val="1"/>
      <charset val="128"/>
    </font>
    <font>
      <sz val="6"/>
      <name val="ＭＳ Ｐゴシック"/>
      <family val="3"/>
      <charset val="128"/>
    </font>
    <font>
      <sz val="11"/>
      <color indexed="8"/>
      <name val="ＭＳ Ｐゴシック"/>
      <family val="3"/>
      <charset val="128"/>
    </font>
    <font>
      <b/>
      <sz val="14"/>
      <color indexed="8"/>
      <name val="ＭＳ Ｐ明朝"/>
      <family val="1"/>
      <charset val="128"/>
    </font>
    <font>
      <sz val="11"/>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44">
    <xf numFmtId="0" fontId="0" fillId="0" borderId="0">
      <alignment vertical="center"/>
    </xf>
    <xf numFmtId="0" fontId="26" fillId="2" borderId="0" applyNumberFormat="0" applyBorder="0" applyAlignment="0" applyProtection="0">
      <alignment vertical="center"/>
    </xf>
    <xf numFmtId="0" fontId="26" fillId="3" borderId="0" applyNumberFormat="0" applyBorder="0" applyAlignment="0" applyProtection="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5" borderId="0" applyNumberFormat="0" applyBorder="0" applyAlignment="0" applyProtection="0">
      <alignment vertical="center"/>
    </xf>
    <xf numFmtId="0" fontId="26" fillId="8" borderId="0" applyNumberFormat="0" applyBorder="0" applyAlignment="0" applyProtection="0">
      <alignment vertical="center"/>
    </xf>
    <xf numFmtId="0" fontId="26"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26"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5" fillId="23" borderId="4" applyNumberFormat="0" applyAlignment="0" applyProtection="0">
      <alignment vertical="center"/>
    </xf>
    <xf numFmtId="0" fontId="17" fillId="0" borderId="0" applyNumberFormat="0" applyFill="0" applyBorder="0" applyAlignment="0" applyProtection="0">
      <alignment vertical="center"/>
    </xf>
    <xf numFmtId="38" fontId="26"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 fillId="0" borderId="8" applyNumberFormat="0" applyFill="0" applyAlignment="0" applyProtection="0">
      <alignment vertical="center"/>
    </xf>
    <xf numFmtId="0" fontId="8" fillId="23" borderId="9" applyNumberFormat="0" applyAlignment="0" applyProtection="0">
      <alignment vertical="center"/>
    </xf>
    <xf numFmtId="0" fontId="16" fillId="0" borderId="0" applyNumberFormat="0" applyFill="0" applyBorder="0" applyAlignment="0" applyProtection="0">
      <alignment vertical="center"/>
    </xf>
    <xf numFmtId="0" fontId="7" fillId="7" borderId="4" applyNumberFormat="0" applyAlignment="0" applyProtection="0">
      <alignment vertical="center"/>
    </xf>
    <xf numFmtId="0" fontId="10" fillId="0" borderId="0">
      <alignment vertical="center"/>
    </xf>
    <xf numFmtId="0" fontId="11" fillId="4" borderId="0" applyNumberFormat="0" applyBorder="0" applyAlignment="0" applyProtection="0">
      <alignment vertical="center"/>
    </xf>
  </cellStyleXfs>
  <cellXfs count="87">
    <xf numFmtId="0" fontId="0" fillId="0" borderId="0" xfId="0">
      <alignment vertical="center"/>
    </xf>
    <xf numFmtId="0" fontId="18" fillId="0" borderId="0" xfId="0" applyFont="1" applyFill="1">
      <alignment vertical="center"/>
    </xf>
    <xf numFmtId="0" fontId="18" fillId="0" borderId="0" xfId="0" applyFont="1" applyFill="1" applyAlignment="1">
      <alignment horizontal="left" vertical="center"/>
    </xf>
    <xf numFmtId="0" fontId="18" fillId="0" borderId="0" xfId="0" applyFont="1" applyFill="1" applyBorder="1" applyAlignment="1">
      <alignment vertical="center"/>
    </xf>
    <xf numFmtId="0" fontId="18" fillId="0" borderId="10" xfId="0" applyFont="1" applyFill="1" applyBorder="1" applyAlignment="1">
      <alignment horizontal="center" vertical="center"/>
    </xf>
    <xf numFmtId="0" fontId="18" fillId="0" borderId="11" xfId="0" applyFont="1" applyFill="1" applyBorder="1">
      <alignment vertical="center"/>
    </xf>
    <xf numFmtId="0" fontId="18" fillId="0" borderId="12" xfId="0" applyFont="1" applyFill="1" applyBorder="1" applyAlignment="1">
      <alignment horizontal="center" vertical="center"/>
    </xf>
    <xf numFmtId="0" fontId="18" fillId="0" borderId="13" xfId="0" applyFont="1" applyFill="1" applyBorder="1">
      <alignment vertical="center"/>
    </xf>
    <xf numFmtId="0" fontId="18" fillId="0" borderId="0" xfId="0" applyFont="1" applyFill="1" applyAlignment="1">
      <alignment horizontal="center" vertical="center"/>
    </xf>
    <xf numFmtId="0" fontId="23" fillId="0" borderId="0" xfId="0" applyFont="1" applyFill="1" applyAlignment="1">
      <alignment vertical="center"/>
    </xf>
    <xf numFmtId="0" fontId="18" fillId="0" borderId="0" xfId="0" applyFont="1" applyFill="1" applyAlignment="1">
      <alignment vertical="center"/>
    </xf>
    <xf numFmtId="38" fontId="20" fillId="0" borderId="12" xfId="33" applyFont="1" applyFill="1" applyBorder="1" applyAlignment="1">
      <alignment horizontal="center" vertical="center"/>
    </xf>
    <xf numFmtId="0" fontId="18" fillId="0" borderId="13" xfId="0" applyFont="1" applyFill="1" applyBorder="1" applyAlignment="1">
      <alignment horizontal="left" vertical="center"/>
    </xf>
    <xf numFmtId="0" fontId="18" fillId="0" borderId="0" xfId="0" applyFont="1" applyFill="1" applyBorder="1" applyAlignment="1">
      <alignment horizontal="left" vertical="center"/>
    </xf>
    <xf numFmtId="0" fontId="18" fillId="0" borderId="0" xfId="0" applyFont="1" applyFill="1" applyBorder="1">
      <alignment vertical="center"/>
    </xf>
    <xf numFmtId="38" fontId="18" fillId="0" borderId="0" xfId="0" applyNumberFormat="1" applyFont="1" applyFill="1" applyAlignment="1">
      <alignment horizontal="center" vertical="center"/>
    </xf>
    <xf numFmtId="0" fontId="18" fillId="0" borderId="11" xfId="0" applyFont="1" applyFill="1" applyBorder="1" applyAlignment="1">
      <alignment horizontal="left" vertical="center"/>
    </xf>
    <xf numFmtId="0" fontId="18" fillId="0" borderId="14" xfId="0" applyFont="1" applyFill="1" applyBorder="1">
      <alignment vertical="center"/>
    </xf>
    <xf numFmtId="0" fontId="0" fillId="0" borderId="0" xfId="0" applyFill="1">
      <alignment vertical="center"/>
    </xf>
    <xf numFmtId="0" fontId="0" fillId="0" borderId="14" xfId="0" applyFill="1" applyBorder="1">
      <alignment vertical="center"/>
    </xf>
    <xf numFmtId="0" fontId="18" fillId="0" borderId="0" xfId="0" applyFont="1" applyFill="1" applyAlignment="1">
      <alignment vertical="center" shrinkToFit="1"/>
    </xf>
    <xf numFmtId="0" fontId="18" fillId="0" borderId="0" xfId="0" applyFont="1" applyFill="1" applyBorder="1" applyAlignment="1">
      <alignment vertical="center" shrinkToFit="1"/>
    </xf>
    <xf numFmtId="0" fontId="18" fillId="0" borderId="0" xfId="0" applyFont="1" applyFill="1" applyBorder="1" applyAlignment="1">
      <alignment horizontal="center" vertical="center" shrinkToFit="1"/>
    </xf>
    <xf numFmtId="0" fontId="18" fillId="0" borderId="0" xfId="0" applyFont="1" applyFill="1" applyBorder="1">
      <alignment vertical="center"/>
    </xf>
    <xf numFmtId="38" fontId="18" fillId="0" borderId="0" xfId="33" applyFont="1" applyFill="1">
      <alignment vertical="center"/>
    </xf>
    <xf numFmtId="38" fontId="28" fillId="0" borderId="0" xfId="33" applyFont="1" applyBorder="1" applyAlignment="1">
      <alignment vertical="center" shrinkToFit="1"/>
    </xf>
    <xf numFmtId="0" fontId="18" fillId="0" borderId="10" xfId="0" applyFont="1" applyFill="1" applyBorder="1" applyAlignment="1">
      <alignment horizontal="center" vertical="center"/>
    </xf>
    <xf numFmtId="0" fontId="18" fillId="0" borderId="0" xfId="0" applyFont="1" applyFill="1" applyAlignment="1">
      <alignment horizontal="left" vertical="center"/>
    </xf>
    <xf numFmtId="0" fontId="18" fillId="0" borderId="0" xfId="0" applyFont="1" applyFill="1" applyBorder="1">
      <alignment vertical="center"/>
    </xf>
    <xf numFmtId="0" fontId="18" fillId="0" borderId="0" xfId="0" applyFont="1" applyFill="1" applyBorder="1" applyAlignment="1">
      <alignment horizontal="left" vertical="center"/>
    </xf>
    <xf numFmtId="0" fontId="18" fillId="0" borderId="0" xfId="0" applyFont="1" applyFill="1" applyBorder="1" applyAlignment="1">
      <alignment horizontal="center" vertical="center" shrinkToFit="1"/>
    </xf>
    <xf numFmtId="0" fontId="18" fillId="0" borderId="0" xfId="0" applyFont="1" applyFill="1" applyBorder="1" applyAlignment="1" applyProtection="1">
      <alignment horizontal="center" vertical="center"/>
      <protection locked="0"/>
    </xf>
    <xf numFmtId="0" fontId="18" fillId="0" borderId="30" xfId="0" applyFont="1" applyFill="1" applyBorder="1" applyAlignment="1" applyProtection="1">
      <alignment horizontal="center" vertical="center"/>
      <protection locked="0"/>
    </xf>
    <xf numFmtId="0" fontId="19" fillId="0" borderId="0" xfId="0" applyFont="1" applyFill="1" applyAlignment="1">
      <alignment horizontal="center" vertical="center"/>
    </xf>
    <xf numFmtId="0" fontId="18" fillId="0" borderId="0" xfId="0" applyFont="1" applyFill="1" applyAlignment="1">
      <alignment horizontal="left" vertical="center"/>
    </xf>
    <xf numFmtId="0" fontId="18" fillId="0" borderId="0" xfId="0" applyFont="1" applyFill="1" applyBorder="1" applyAlignment="1" applyProtection="1">
      <alignment horizontal="center" vertical="center" shrinkToFit="1"/>
      <protection locked="0"/>
    </xf>
    <xf numFmtId="0" fontId="18" fillId="0" borderId="30" xfId="0" applyFont="1" applyFill="1" applyBorder="1" applyAlignment="1" applyProtection="1">
      <alignment horizontal="center" vertical="center" shrinkToFit="1"/>
      <protection locked="0"/>
    </xf>
    <xf numFmtId="0" fontId="18" fillId="0" borderId="0" xfId="0" applyFont="1" applyFill="1" applyBorder="1" applyAlignment="1" applyProtection="1">
      <alignment horizontal="right" vertical="center"/>
      <protection locked="0"/>
    </xf>
    <xf numFmtId="0" fontId="18" fillId="0" borderId="30" xfId="0" applyFont="1" applyFill="1" applyBorder="1" applyAlignment="1" applyProtection="1">
      <alignment horizontal="right" vertical="center"/>
      <protection locked="0"/>
    </xf>
    <xf numFmtId="0" fontId="18" fillId="0" borderId="0" xfId="0" applyFont="1" applyFill="1" applyAlignment="1">
      <alignment horizontal="center" vertical="center"/>
    </xf>
    <xf numFmtId="0" fontId="18" fillId="0" borderId="30" xfId="0" applyFont="1" applyFill="1" applyBorder="1" applyAlignment="1">
      <alignment horizontal="center" vertical="center"/>
    </xf>
    <xf numFmtId="38" fontId="22" fillId="0" borderId="22" xfId="33" applyFont="1" applyFill="1" applyBorder="1" applyAlignment="1">
      <alignment horizontal="center" vertical="center"/>
    </xf>
    <xf numFmtId="0" fontId="20" fillId="0" borderId="0" xfId="0" applyFont="1" applyFill="1" applyAlignment="1">
      <alignment horizontal="left" vertical="center"/>
    </xf>
    <xf numFmtId="0" fontId="21" fillId="0" borderId="25" xfId="0" applyFont="1" applyFill="1" applyBorder="1" applyAlignment="1">
      <alignment horizontal="center" vertical="center" shrinkToFit="1"/>
    </xf>
    <xf numFmtId="0" fontId="21" fillId="0" borderId="24" xfId="0" applyFont="1" applyFill="1" applyBorder="1" applyAlignment="1">
      <alignment horizontal="center" vertical="center" shrinkToFit="1"/>
    </xf>
    <xf numFmtId="0" fontId="21" fillId="0" borderId="26" xfId="0" applyFont="1" applyFill="1" applyBorder="1" applyAlignment="1">
      <alignment horizontal="center" vertical="center" shrinkToFit="1"/>
    </xf>
    <xf numFmtId="0" fontId="18" fillId="0" borderId="0" xfId="0" applyFont="1" applyFill="1" applyBorder="1" applyAlignment="1">
      <alignment horizontal="center" vertical="center"/>
    </xf>
    <xf numFmtId="0" fontId="21" fillId="0" borderId="19" xfId="0" applyFont="1" applyFill="1" applyBorder="1" applyAlignment="1">
      <alignment horizontal="center" vertical="center" shrinkToFit="1"/>
    </xf>
    <xf numFmtId="0" fontId="21" fillId="0" borderId="20" xfId="0" applyFont="1" applyFill="1" applyBorder="1" applyAlignment="1">
      <alignment horizontal="center" vertical="center" shrinkToFit="1"/>
    </xf>
    <xf numFmtId="0" fontId="21" fillId="0" borderId="21" xfId="0" applyFont="1" applyFill="1" applyBorder="1" applyAlignment="1">
      <alignment horizontal="center" vertical="center" shrinkToFit="1"/>
    </xf>
    <xf numFmtId="38" fontId="22" fillId="0" borderId="23" xfId="33" applyFont="1" applyFill="1" applyBorder="1" applyAlignment="1">
      <alignment horizontal="center" vertical="center"/>
    </xf>
    <xf numFmtId="38" fontId="20" fillId="0" borderId="22" xfId="33" applyFont="1" applyFill="1" applyBorder="1" applyAlignment="1">
      <alignment horizontal="center" vertical="center"/>
    </xf>
    <xf numFmtId="0" fontId="23" fillId="0" borderId="0" xfId="0" applyFont="1" applyFill="1" applyBorder="1" applyAlignment="1">
      <alignment horizontal="left" vertical="top" wrapText="1"/>
    </xf>
    <xf numFmtId="0" fontId="18" fillId="0" borderId="24" xfId="0" applyFont="1" applyFill="1" applyBorder="1" applyAlignment="1">
      <alignment horizontal="center" vertical="center"/>
    </xf>
    <xf numFmtId="0" fontId="21" fillId="0" borderId="27" xfId="0" applyFont="1" applyFill="1" applyBorder="1" applyAlignment="1">
      <alignment horizontal="center" vertical="center"/>
    </xf>
    <xf numFmtId="0" fontId="21" fillId="0" borderId="28" xfId="0" applyFont="1" applyFill="1" applyBorder="1" applyAlignment="1">
      <alignment horizontal="center" vertical="center"/>
    </xf>
    <xf numFmtId="0" fontId="21" fillId="0" borderId="29" xfId="0" applyFont="1" applyFill="1" applyBorder="1" applyAlignment="1">
      <alignment horizontal="center" vertical="center"/>
    </xf>
    <xf numFmtId="0" fontId="21" fillId="0" borderId="10" xfId="0" applyFont="1" applyFill="1" applyBorder="1" applyAlignment="1">
      <alignment horizontal="center" vertical="center" shrinkToFit="1"/>
    </xf>
    <xf numFmtId="0" fontId="21" fillId="0" borderId="23" xfId="0" applyFont="1" applyFill="1" applyBorder="1" applyAlignment="1">
      <alignment horizontal="center" vertical="center" shrinkToFit="1"/>
    </xf>
    <xf numFmtId="0" fontId="21" fillId="0" borderId="11" xfId="0" applyFont="1" applyFill="1" applyBorder="1" applyAlignment="1">
      <alignment horizontal="center" vertical="center" shrinkToFit="1"/>
    </xf>
    <xf numFmtId="0" fontId="18" fillId="0" borderId="19" xfId="0" applyFont="1" applyFill="1" applyBorder="1" applyAlignment="1">
      <alignment horizontal="center" vertical="center"/>
    </xf>
    <xf numFmtId="0" fontId="18" fillId="0" borderId="20" xfId="0" applyFont="1" applyFill="1" applyBorder="1" applyAlignment="1">
      <alignment horizontal="center" vertical="center"/>
    </xf>
    <xf numFmtId="0" fontId="18" fillId="0" borderId="21" xfId="0" applyFont="1" applyFill="1" applyBorder="1" applyAlignment="1">
      <alignment horizontal="center" vertical="center"/>
    </xf>
    <xf numFmtId="38" fontId="20" fillId="0" borderId="23" xfId="33" applyFont="1" applyFill="1" applyBorder="1" applyAlignment="1">
      <alignment horizontal="center" vertical="center"/>
    </xf>
    <xf numFmtId="38" fontId="18" fillId="0" borderId="22" xfId="0" applyNumberFormat="1" applyFont="1" applyFill="1" applyBorder="1" applyAlignment="1">
      <alignment horizontal="center" vertical="center"/>
    </xf>
    <xf numFmtId="0" fontId="18" fillId="0" borderId="0" xfId="0" applyFont="1" applyFill="1" applyBorder="1">
      <alignment vertical="center"/>
    </xf>
    <xf numFmtId="0" fontId="18" fillId="0" borderId="24" xfId="0" applyFont="1" applyFill="1" applyBorder="1" applyAlignment="1">
      <alignment horizontal="center" vertical="top"/>
    </xf>
    <xf numFmtId="176" fontId="20" fillId="0" borderId="22" xfId="33" applyNumberFormat="1" applyFont="1" applyFill="1" applyBorder="1" applyAlignment="1">
      <alignment horizontal="center" vertical="center"/>
    </xf>
    <xf numFmtId="0" fontId="18" fillId="0" borderId="10"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11" xfId="0" applyFont="1" applyFill="1" applyBorder="1" applyAlignment="1">
      <alignment horizontal="center" vertical="center"/>
    </xf>
    <xf numFmtId="0" fontId="27" fillId="0" borderId="28" xfId="0" applyFont="1" applyFill="1" applyBorder="1" applyAlignment="1">
      <alignment horizontal="center" vertical="center"/>
    </xf>
    <xf numFmtId="0" fontId="27" fillId="0" borderId="0" xfId="0" applyFont="1" applyFill="1" applyBorder="1" applyAlignment="1">
      <alignment horizontal="center" vertical="center"/>
    </xf>
    <xf numFmtId="0" fontId="18" fillId="0" borderId="0" xfId="0" applyFont="1" applyFill="1" applyBorder="1" applyAlignment="1">
      <alignment horizontal="left" vertical="center"/>
    </xf>
    <xf numFmtId="0" fontId="18" fillId="0" borderId="22" xfId="0" applyFont="1" applyFill="1" applyBorder="1" applyAlignment="1">
      <alignment horizontal="center" vertical="center"/>
    </xf>
    <xf numFmtId="0" fontId="23" fillId="0" borderId="0" xfId="0" applyFont="1" applyFill="1" applyBorder="1" applyAlignment="1">
      <alignment horizontal="left" vertical="center" wrapText="1"/>
    </xf>
    <xf numFmtId="38" fontId="22" fillId="0" borderId="23" xfId="0" applyNumberFormat="1" applyFont="1" applyFill="1" applyBorder="1" applyAlignment="1">
      <alignment horizontal="center" vertical="center"/>
    </xf>
    <xf numFmtId="0" fontId="22" fillId="0" borderId="23" xfId="0" applyFont="1" applyFill="1" applyBorder="1" applyAlignment="1">
      <alignment horizontal="center" vertical="center"/>
    </xf>
    <xf numFmtId="0" fontId="18" fillId="0" borderId="18" xfId="0" applyFont="1" applyFill="1" applyBorder="1" applyAlignment="1">
      <alignment horizontal="left" vertical="center"/>
    </xf>
    <xf numFmtId="0" fontId="18" fillId="0" borderId="14" xfId="0" applyFont="1" applyFill="1" applyBorder="1" applyAlignment="1">
      <alignment horizontal="center" vertical="center"/>
    </xf>
    <xf numFmtId="0" fontId="18" fillId="0" borderId="31" xfId="0" applyFont="1" applyFill="1" applyBorder="1" applyAlignment="1">
      <alignment horizontal="center" vertical="center"/>
    </xf>
    <xf numFmtId="0" fontId="18" fillId="0" borderId="14" xfId="0" applyFont="1" applyFill="1" applyBorder="1" applyAlignment="1">
      <alignment horizontal="left" vertical="center"/>
    </xf>
    <xf numFmtId="38" fontId="24" fillId="0" borderId="15" xfId="33" applyFont="1" applyFill="1" applyBorder="1">
      <alignment vertical="center"/>
    </xf>
    <xf numFmtId="38" fontId="24" fillId="0" borderId="16" xfId="33" applyFont="1" applyFill="1" applyBorder="1">
      <alignment vertical="center"/>
    </xf>
    <xf numFmtId="0" fontId="19" fillId="0" borderId="16" xfId="0" applyFont="1" applyFill="1" applyBorder="1" applyAlignment="1">
      <alignment horizontal="left" vertical="center"/>
    </xf>
    <xf numFmtId="0" fontId="19" fillId="0" borderId="17" xfId="0" applyFont="1" applyFill="1" applyBorder="1" applyAlignment="1">
      <alignment horizontal="left" vertical="center"/>
    </xf>
    <xf numFmtId="0" fontId="18" fillId="0" borderId="0" xfId="0" applyFont="1" applyFill="1" applyBorder="1" applyAlignment="1">
      <alignment horizontal="center"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良い" xfId="43" builtinId="26" customBuiltin="1"/>
  </cellStyles>
  <dxfs count="3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60960</xdr:colOff>
      <xdr:row>16</xdr:row>
      <xdr:rowOff>0</xdr:rowOff>
    </xdr:from>
    <xdr:to>
      <xdr:col>12</xdr:col>
      <xdr:colOff>198120</xdr:colOff>
      <xdr:row>20</xdr:row>
      <xdr:rowOff>236220</xdr:rowOff>
    </xdr:to>
    <xdr:sp macro="" textlink="">
      <xdr:nvSpPr>
        <xdr:cNvPr id="2" name="AutoShape 4">
          <a:extLst>
            <a:ext uri="{FF2B5EF4-FFF2-40B4-BE49-F238E27FC236}">
              <a16:creationId xmlns:a16="http://schemas.microsoft.com/office/drawing/2014/main" id="{B78B7D02-E133-4FF5-AC2D-068B6E490B9D}"/>
            </a:ext>
          </a:extLst>
        </xdr:cNvPr>
        <xdr:cNvSpPr>
          <a:spLocks/>
        </xdr:cNvSpPr>
      </xdr:nvSpPr>
      <xdr:spPr bwMode="auto">
        <a:xfrm>
          <a:off x="2621280" y="2926080"/>
          <a:ext cx="137160" cy="914400"/>
        </a:xfrm>
        <a:prstGeom prst="rightBrace">
          <a:avLst>
            <a:gd name="adj1" fmla="val 60185"/>
            <a:gd name="adj2" fmla="val 2573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60960</xdr:colOff>
      <xdr:row>16</xdr:row>
      <xdr:rowOff>0</xdr:rowOff>
    </xdr:from>
    <xdr:to>
      <xdr:col>12</xdr:col>
      <xdr:colOff>198120</xdr:colOff>
      <xdr:row>20</xdr:row>
      <xdr:rowOff>236220</xdr:rowOff>
    </xdr:to>
    <xdr:sp macro="" textlink="">
      <xdr:nvSpPr>
        <xdr:cNvPr id="2050" name="AutoShape 4">
          <a:extLst>
            <a:ext uri="{FF2B5EF4-FFF2-40B4-BE49-F238E27FC236}">
              <a16:creationId xmlns:a16="http://schemas.microsoft.com/office/drawing/2014/main" id="{D653E9BF-3E74-4478-9991-7AA4BA85A1A5}"/>
            </a:ext>
          </a:extLst>
        </xdr:cNvPr>
        <xdr:cNvSpPr>
          <a:spLocks/>
        </xdr:cNvSpPr>
      </xdr:nvSpPr>
      <xdr:spPr bwMode="auto">
        <a:xfrm>
          <a:off x="2537460" y="2689860"/>
          <a:ext cx="137160" cy="990600"/>
        </a:xfrm>
        <a:prstGeom prst="rightBrace">
          <a:avLst>
            <a:gd name="adj1" fmla="val 60185"/>
            <a:gd name="adj2" fmla="val 2573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431F8-E1FC-4C5D-B18C-CD52183C70E3}">
  <sheetPr>
    <tabColor indexed="51"/>
  </sheetPr>
  <dimension ref="A1:AI98"/>
  <sheetViews>
    <sheetView showZeros="0" tabSelected="1" view="pageBreakPreview" topLeftCell="A10" zoomScaleNormal="100" zoomScaleSheetLayoutView="100" workbookViewId="0">
      <selection activeCell="R10" sqref="R10:AC11"/>
    </sheetView>
  </sheetViews>
  <sheetFormatPr defaultColWidth="3" defaultRowHeight="13.2" x14ac:dyDescent="0.2"/>
  <cols>
    <col min="1" max="32" width="3.109375" style="1" customWidth="1"/>
    <col min="33" max="33" width="26.6640625" style="1" customWidth="1"/>
    <col min="34" max="35" width="13.33203125" style="1" customWidth="1"/>
    <col min="36" max="36" width="10" style="1" customWidth="1"/>
    <col min="37" max="37" width="8.33203125" style="1" customWidth="1"/>
    <col min="38" max="16384" width="3" style="1"/>
  </cols>
  <sheetData>
    <row r="1" spans="1:34" ht="14.4" customHeight="1" x14ac:dyDescent="0.2">
      <c r="A1" s="1" t="s">
        <v>68</v>
      </c>
    </row>
    <row r="2" spans="1:34" ht="14.4" customHeight="1" x14ac:dyDescent="0.2">
      <c r="A2" s="33" t="s">
        <v>87</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row>
    <row r="3" spans="1:34" ht="14.4" customHeight="1" x14ac:dyDescent="0.2">
      <c r="A3" s="33"/>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row>
    <row r="4" spans="1:34" ht="14.4" customHeight="1" x14ac:dyDescent="0.2">
      <c r="A4" s="34" t="s">
        <v>4</v>
      </c>
      <c r="B4" s="34"/>
      <c r="C4" s="34"/>
      <c r="D4" s="34"/>
      <c r="E4" s="34"/>
      <c r="F4" s="34"/>
      <c r="G4" s="34"/>
      <c r="H4" s="34"/>
      <c r="I4" s="34"/>
      <c r="R4" s="35"/>
      <c r="S4" s="35"/>
      <c r="T4" s="35"/>
      <c r="U4" s="35"/>
      <c r="V4" s="35"/>
      <c r="W4" s="35"/>
      <c r="X4" s="35"/>
      <c r="Y4" s="35"/>
      <c r="Z4" s="35"/>
      <c r="AA4" s="35"/>
      <c r="AB4" s="35"/>
      <c r="AC4" s="35"/>
    </row>
    <row r="5" spans="1:34" ht="14.4" customHeight="1" x14ac:dyDescent="0.2">
      <c r="A5" s="34"/>
      <c r="B5" s="34"/>
      <c r="C5" s="34"/>
      <c r="D5" s="34"/>
      <c r="E5" s="34"/>
      <c r="F5" s="34"/>
      <c r="G5" s="34"/>
      <c r="H5" s="34"/>
      <c r="I5" s="34"/>
      <c r="R5" s="36"/>
      <c r="S5" s="36"/>
      <c r="T5" s="36"/>
      <c r="U5" s="36"/>
      <c r="V5" s="36"/>
      <c r="W5" s="36"/>
      <c r="X5" s="36"/>
      <c r="Y5" s="36"/>
      <c r="Z5" s="36"/>
      <c r="AA5" s="36"/>
      <c r="AB5" s="36"/>
      <c r="AC5" s="36"/>
    </row>
    <row r="6" spans="1:34" ht="14.4" customHeight="1" x14ac:dyDescent="0.2"/>
    <row r="7" spans="1:34" ht="14.4" customHeight="1" x14ac:dyDescent="0.2">
      <c r="A7" s="34" t="s">
        <v>6</v>
      </c>
      <c r="B7" s="34"/>
      <c r="C7" s="34"/>
      <c r="D7" s="34"/>
      <c r="E7" s="34"/>
      <c r="F7" s="34"/>
      <c r="R7" s="37"/>
      <c r="S7" s="37"/>
      <c r="T7" s="39"/>
      <c r="U7" s="39"/>
      <c r="V7" s="31" t="s">
        <v>89</v>
      </c>
      <c r="W7" s="39"/>
      <c r="X7" s="39"/>
      <c r="Y7" s="31" t="s">
        <v>90</v>
      </c>
      <c r="Z7" s="39"/>
      <c r="AA7" s="39"/>
      <c r="AB7" s="31" t="s">
        <v>91</v>
      </c>
      <c r="AC7" s="31"/>
      <c r="AE7" s="27"/>
      <c r="AF7" s="27"/>
    </row>
    <row r="8" spans="1:34" ht="14.4" customHeight="1" x14ac:dyDescent="0.2">
      <c r="A8" s="34"/>
      <c r="B8" s="34"/>
      <c r="C8" s="34"/>
      <c r="D8" s="34"/>
      <c r="E8" s="34"/>
      <c r="F8" s="34"/>
      <c r="R8" s="38"/>
      <c r="S8" s="38"/>
      <c r="T8" s="40"/>
      <c r="U8" s="40"/>
      <c r="V8" s="32"/>
      <c r="W8" s="40"/>
      <c r="X8" s="40"/>
      <c r="Y8" s="32"/>
      <c r="Z8" s="40"/>
      <c r="AA8" s="40"/>
      <c r="AB8" s="32"/>
      <c r="AC8" s="32"/>
      <c r="AE8" s="27"/>
      <c r="AF8" s="27"/>
    </row>
    <row r="9" spans="1:34" ht="14.4" customHeight="1" x14ac:dyDescent="0.2">
      <c r="AE9" s="27"/>
      <c r="AF9" s="27"/>
    </row>
    <row r="10" spans="1:34" ht="14.4" customHeight="1" x14ac:dyDescent="0.2">
      <c r="A10" s="42" t="s">
        <v>7</v>
      </c>
      <c r="B10" s="42"/>
      <c r="C10" s="42"/>
      <c r="D10" s="42"/>
      <c r="E10" s="42"/>
      <c r="F10" s="42"/>
      <c r="G10" s="42"/>
      <c r="H10" s="42"/>
      <c r="I10" s="42"/>
      <c r="J10" s="42"/>
      <c r="R10" s="31"/>
      <c r="S10" s="31"/>
      <c r="T10" s="31"/>
      <c r="U10" s="31"/>
      <c r="V10" s="31"/>
      <c r="W10" s="31"/>
      <c r="X10" s="31"/>
      <c r="Y10" s="31"/>
      <c r="Z10" s="31"/>
      <c r="AA10" s="31"/>
      <c r="AB10" s="31"/>
      <c r="AC10" s="31"/>
      <c r="AE10" s="27"/>
      <c r="AF10" s="27"/>
    </row>
    <row r="11" spans="1:34" ht="14.4" customHeight="1" x14ac:dyDescent="0.2">
      <c r="A11" s="42"/>
      <c r="B11" s="42"/>
      <c r="C11" s="42"/>
      <c r="D11" s="42"/>
      <c r="E11" s="42"/>
      <c r="F11" s="42"/>
      <c r="G11" s="42"/>
      <c r="H11" s="42"/>
      <c r="I11" s="42"/>
      <c r="J11" s="42"/>
      <c r="R11" s="32"/>
      <c r="S11" s="32"/>
      <c r="T11" s="32"/>
      <c r="U11" s="32"/>
      <c r="V11" s="32"/>
      <c r="W11" s="32"/>
      <c r="X11" s="32"/>
      <c r="Y11" s="32"/>
      <c r="Z11" s="32"/>
      <c r="AA11" s="32"/>
      <c r="AB11" s="32"/>
      <c r="AC11" s="32"/>
      <c r="AE11" s="27"/>
      <c r="AF11" s="27"/>
      <c r="AH11" s="1" t="str">
        <f>+IF(R10="","",IF(R10=AG76,AH43,IF(R10=AG75,AH43,AI43)))</f>
        <v/>
      </c>
    </row>
    <row r="12" spans="1:34" ht="14.4" customHeight="1" x14ac:dyDescent="0.2"/>
    <row r="13" spans="1:34" ht="14.4" customHeight="1" x14ac:dyDescent="0.2">
      <c r="A13" s="34" t="s">
        <v>0</v>
      </c>
      <c r="B13" s="34"/>
      <c r="C13" s="34"/>
      <c r="D13" s="34"/>
      <c r="E13" s="34"/>
      <c r="F13" s="34"/>
      <c r="G13" s="34"/>
      <c r="H13" s="34"/>
      <c r="I13" s="34"/>
      <c r="J13" s="34"/>
      <c r="R13" s="3"/>
      <c r="S13" s="3"/>
      <c r="T13" s="3"/>
      <c r="U13" s="3"/>
      <c r="V13" s="3"/>
      <c r="W13" s="3"/>
      <c r="X13" s="3"/>
      <c r="Y13" s="3"/>
      <c r="Z13" s="3"/>
      <c r="AA13" s="3"/>
      <c r="AB13" s="3"/>
      <c r="AC13" s="3"/>
    </row>
    <row r="14" spans="1:34" ht="14.4" customHeight="1" x14ac:dyDescent="0.2">
      <c r="A14" s="34"/>
      <c r="B14" s="34"/>
      <c r="C14" s="34"/>
      <c r="D14" s="34"/>
      <c r="E14" s="34"/>
      <c r="F14" s="34"/>
      <c r="G14" s="34"/>
      <c r="H14" s="34"/>
      <c r="I14" s="34"/>
      <c r="J14" s="34"/>
      <c r="R14" s="3"/>
      <c r="S14" s="3"/>
      <c r="T14" s="3"/>
      <c r="U14" s="3"/>
      <c r="V14" s="3"/>
      <c r="W14" s="3"/>
      <c r="X14" s="3"/>
      <c r="Y14" s="3"/>
      <c r="Z14" s="3"/>
      <c r="AA14" s="3"/>
      <c r="AB14" s="3"/>
      <c r="AC14" s="3"/>
    </row>
    <row r="15" spans="1:34" ht="14.4" customHeight="1" x14ac:dyDescent="0.2"/>
    <row r="16" spans="1:34" ht="14.4" customHeight="1" thickBot="1" x14ac:dyDescent="0.25">
      <c r="A16" s="27" t="s">
        <v>9</v>
      </c>
      <c r="B16" s="27"/>
      <c r="C16" s="27"/>
      <c r="D16" s="27"/>
      <c r="E16" s="27"/>
      <c r="F16" s="27"/>
      <c r="G16" s="27"/>
      <c r="H16" s="27"/>
      <c r="I16" s="27"/>
      <c r="J16" s="27"/>
      <c r="R16" s="3"/>
      <c r="S16" s="3"/>
      <c r="T16" s="3"/>
      <c r="U16" s="3"/>
      <c r="V16" s="3"/>
      <c r="W16" s="3"/>
      <c r="X16" s="3"/>
      <c r="Y16" s="3"/>
      <c r="Z16" s="3"/>
      <c r="AA16" s="3"/>
      <c r="AB16" s="3"/>
      <c r="AC16" s="3"/>
    </row>
    <row r="17" spans="1:34" ht="14.4" customHeight="1" x14ac:dyDescent="0.2">
      <c r="A17" s="27"/>
      <c r="B17" s="43" t="s">
        <v>8</v>
      </c>
      <c r="C17" s="44"/>
      <c r="D17" s="44"/>
      <c r="E17" s="44"/>
      <c r="F17" s="44"/>
      <c r="G17" s="44"/>
      <c r="H17" s="44"/>
      <c r="I17" s="44"/>
      <c r="J17" s="44"/>
      <c r="K17" s="44"/>
      <c r="L17" s="45"/>
      <c r="N17" s="46" t="s">
        <v>11</v>
      </c>
      <c r="O17" s="46"/>
      <c r="P17" s="46"/>
      <c r="Q17" s="46"/>
      <c r="R17" s="46"/>
      <c r="S17" s="47" t="s">
        <v>12</v>
      </c>
      <c r="T17" s="48"/>
      <c r="U17" s="48"/>
      <c r="V17" s="48"/>
      <c r="W17" s="48"/>
      <c r="X17" s="48"/>
      <c r="Y17" s="48"/>
      <c r="Z17" s="48"/>
      <c r="AA17" s="48"/>
      <c r="AB17" s="49"/>
    </row>
    <row r="18" spans="1:34" ht="14.4" customHeight="1" thickBot="1" x14ac:dyDescent="0.25">
      <c r="A18" s="27"/>
      <c r="B18" s="26" t="s">
        <v>13</v>
      </c>
      <c r="C18" s="50"/>
      <c r="D18" s="50"/>
      <c r="E18" s="50"/>
      <c r="F18" s="50"/>
      <c r="G18" s="50"/>
      <c r="H18" s="50"/>
      <c r="I18" s="50"/>
      <c r="J18" s="50"/>
      <c r="K18" s="50"/>
      <c r="L18" s="5" t="s">
        <v>10</v>
      </c>
      <c r="N18" s="46"/>
      <c r="O18" s="46"/>
      <c r="P18" s="46"/>
      <c r="Q18" s="46"/>
      <c r="R18" s="46"/>
      <c r="S18" s="6" t="s">
        <v>14</v>
      </c>
      <c r="T18" s="51">
        <f>(C18+C21)/2</f>
        <v>0</v>
      </c>
      <c r="U18" s="51"/>
      <c r="V18" s="51"/>
      <c r="W18" s="51"/>
      <c r="X18" s="51"/>
      <c r="Y18" s="51"/>
      <c r="Z18" s="51"/>
      <c r="AA18" s="51"/>
      <c r="AB18" s="7" t="s">
        <v>10</v>
      </c>
    </row>
    <row r="19" spans="1:34" ht="14.4" customHeight="1" x14ac:dyDescent="0.2">
      <c r="A19" s="27"/>
      <c r="B19" s="27"/>
      <c r="C19" s="8"/>
      <c r="D19" s="8"/>
      <c r="E19" s="8"/>
      <c r="F19" s="8"/>
      <c r="G19" s="8"/>
      <c r="H19" s="8"/>
      <c r="I19" s="8"/>
      <c r="J19" s="8"/>
      <c r="K19" s="8"/>
      <c r="N19" s="52" t="s">
        <v>70</v>
      </c>
      <c r="O19" s="52"/>
      <c r="P19" s="52"/>
      <c r="Q19" s="52"/>
      <c r="R19" s="52"/>
      <c r="S19" s="52"/>
      <c r="T19" s="52"/>
      <c r="U19" s="52"/>
      <c r="V19" s="52"/>
      <c r="W19" s="52"/>
      <c r="X19" s="52"/>
      <c r="Y19" s="52"/>
      <c r="Z19" s="52"/>
      <c r="AA19" s="52"/>
      <c r="AB19" s="52"/>
      <c r="AC19" s="52"/>
    </row>
    <row r="20" spans="1:34" ht="14.4" customHeight="1" x14ac:dyDescent="0.2">
      <c r="A20" s="27"/>
      <c r="B20" s="43" t="s">
        <v>15</v>
      </c>
      <c r="C20" s="44"/>
      <c r="D20" s="44"/>
      <c r="E20" s="44"/>
      <c r="F20" s="44"/>
      <c r="G20" s="44"/>
      <c r="H20" s="44"/>
      <c r="I20" s="44"/>
      <c r="J20" s="44"/>
      <c r="K20" s="44"/>
      <c r="L20" s="45"/>
      <c r="N20" s="52"/>
      <c r="O20" s="52"/>
      <c r="P20" s="52"/>
      <c r="Q20" s="52"/>
      <c r="R20" s="52"/>
      <c r="S20" s="52"/>
      <c r="T20" s="52"/>
      <c r="U20" s="52"/>
      <c r="V20" s="52"/>
      <c r="W20" s="52"/>
      <c r="X20" s="52"/>
      <c r="Y20" s="52"/>
      <c r="Z20" s="52"/>
      <c r="AA20" s="52"/>
      <c r="AB20" s="52"/>
      <c r="AC20" s="52"/>
    </row>
    <row r="21" spans="1:34" ht="14.4" customHeight="1" x14ac:dyDescent="0.2">
      <c r="A21" s="27"/>
      <c r="B21" s="26" t="s">
        <v>17</v>
      </c>
      <c r="C21" s="50"/>
      <c r="D21" s="50"/>
      <c r="E21" s="50"/>
      <c r="F21" s="50"/>
      <c r="G21" s="50"/>
      <c r="H21" s="50"/>
      <c r="I21" s="50"/>
      <c r="J21" s="50"/>
      <c r="K21" s="50"/>
      <c r="L21" s="5" t="s">
        <v>10</v>
      </c>
      <c r="M21" s="8"/>
      <c r="N21" s="52"/>
      <c r="O21" s="52"/>
      <c r="P21" s="52"/>
      <c r="Q21" s="52"/>
      <c r="R21" s="52"/>
      <c r="S21" s="52"/>
      <c r="T21" s="52"/>
      <c r="U21" s="52"/>
      <c r="V21" s="52"/>
      <c r="W21" s="52"/>
      <c r="X21" s="52"/>
      <c r="Y21" s="52"/>
      <c r="Z21" s="52"/>
      <c r="AA21" s="52"/>
      <c r="AB21" s="52"/>
      <c r="AC21" s="52"/>
    </row>
    <row r="22" spans="1:34" ht="14.4" customHeight="1" thickBot="1" x14ac:dyDescent="0.25">
      <c r="A22" s="27"/>
      <c r="B22" s="53"/>
      <c r="C22" s="53"/>
      <c r="D22" s="53"/>
      <c r="E22" s="53"/>
      <c r="F22" s="53"/>
      <c r="G22" s="53"/>
      <c r="H22" s="53"/>
      <c r="I22" s="53"/>
      <c r="J22" s="53"/>
      <c r="K22" s="53"/>
      <c r="L22" s="53"/>
      <c r="N22" s="52"/>
      <c r="O22" s="52"/>
      <c r="P22" s="52"/>
      <c r="Q22" s="52"/>
      <c r="R22" s="52"/>
      <c r="S22" s="52"/>
      <c r="T22" s="52"/>
      <c r="U22" s="52"/>
      <c r="V22" s="52"/>
      <c r="W22" s="52"/>
      <c r="X22" s="52"/>
      <c r="Y22" s="52"/>
      <c r="Z22" s="52"/>
      <c r="AA22" s="52"/>
      <c r="AB22" s="52"/>
      <c r="AC22" s="52"/>
    </row>
    <row r="23" spans="1:34" ht="14.4" customHeight="1" x14ac:dyDescent="0.2">
      <c r="A23" s="27"/>
      <c r="B23" s="54" t="s">
        <v>18</v>
      </c>
      <c r="C23" s="55"/>
      <c r="D23" s="55"/>
      <c r="E23" s="55"/>
      <c r="F23" s="55"/>
      <c r="G23" s="55"/>
      <c r="H23" s="55"/>
      <c r="I23" s="55"/>
      <c r="J23" s="55"/>
      <c r="K23" s="55"/>
      <c r="L23" s="56"/>
    </row>
    <row r="24" spans="1:34" ht="14.4" customHeight="1" thickBot="1" x14ac:dyDescent="0.25">
      <c r="A24" s="27"/>
      <c r="B24" s="6" t="s">
        <v>23</v>
      </c>
      <c r="C24" s="41"/>
      <c r="D24" s="41"/>
      <c r="E24" s="41"/>
      <c r="F24" s="41"/>
      <c r="G24" s="41"/>
      <c r="H24" s="41"/>
      <c r="I24" s="41"/>
      <c r="J24" s="41"/>
      <c r="K24" s="41"/>
      <c r="L24" s="7" t="s">
        <v>10</v>
      </c>
    </row>
    <row r="25" spans="1:34" ht="14.4" customHeight="1" thickBot="1" x14ac:dyDescent="0.25">
      <c r="A25" s="27"/>
      <c r="B25" s="27"/>
      <c r="C25" s="27"/>
      <c r="D25" s="27"/>
      <c r="E25" s="27"/>
      <c r="F25" s="27"/>
      <c r="G25" s="27"/>
      <c r="H25" s="27"/>
      <c r="I25" s="27"/>
      <c r="J25" s="27"/>
      <c r="R25" s="9"/>
      <c r="W25" s="10"/>
      <c r="X25" s="10"/>
      <c r="Y25" s="10"/>
      <c r="Z25" s="10"/>
      <c r="AA25" s="10"/>
      <c r="AB25" s="10"/>
      <c r="AC25" s="10"/>
    </row>
    <row r="26" spans="1:34" ht="14.4" customHeight="1" x14ac:dyDescent="0.2">
      <c r="A26" s="27"/>
      <c r="B26" s="57" t="s">
        <v>12</v>
      </c>
      <c r="C26" s="58"/>
      <c r="D26" s="58"/>
      <c r="E26" s="58"/>
      <c r="F26" s="58"/>
      <c r="G26" s="58"/>
      <c r="H26" s="58"/>
      <c r="I26" s="59"/>
      <c r="J26" s="46" t="s">
        <v>28</v>
      </c>
      <c r="K26" s="57" t="s">
        <v>18</v>
      </c>
      <c r="L26" s="58"/>
      <c r="M26" s="58"/>
      <c r="N26" s="58"/>
      <c r="O26" s="58"/>
      <c r="P26" s="58"/>
      <c r="Q26" s="58"/>
      <c r="R26" s="59"/>
      <c r="S26" s="46" t="s">
        <v>30</v>
      </c>
      <c r="T26" s="60" t="s">
        <v>24</v>
      </c>
      <c r="U26" s="61"/>
      <c r="V26" s="61"/>
      <c r="W26" s="61"/>
      <c r="X26" s="61"/>
      <c r="Y26" s="61"/>
      <c r="Z26" s="61"/>
      <c r="AA26" s="62"/>
    </row>
    <row r="27" spans="1:34" ht="14.4" customHeight="1" thickBot="1" x14ac:dyDescent="0.25">
      <c r="A27" s="27"/>
      <c r="B27" s="26" t="s">
        <v>14</v>
      </c>
      <c r="C27" s="63">
        <f>T18</f>
        <v>0</v>
      </c>
      <c r="D27" s="63"/>
      <c r="E27" s="63"/>
      <c r="F27" s="63"/>
      <c r="G27" s="63"/>
      <c r="H27" s="63"/>
      <c r="I27" s="5" t="s">
        <v>10</v>
      </c>
      <c r="J27" s="46"/>
      <c r="K27" s="26" t="s">
        <v>23</v>
      </c>
      <c r="L27" s="63">
        <f>C24</f>
        <v>0</v>
      </c>
      <c r="M27" s="63"/>
      <c r="N27" s="63"/>
      <c r="O27" s="63"/>
      <c r="P27" s="63"/>
      <c r="Q27" s="63"/>
      <c r="R27" s="5" t="s">
        <v>10</v>
      </c>
      <c r="S27" s="46"/>
      <c r="T27" s="11" t="s">
        <v>25</v>
      </c>
      <c r="U27" s="64">
        <f>C27-L27</f>
        <v>0</v>
      </c>
      <c r="V27" s="64"/>
      <c r="W27" s="64"/>
      <c r="X27" s="64"/>
      <c r="Y27" s="64"/>
      <c r="Z27" s="64"/>
      <c r="AA27" s="12" t="s">
        <v>10</v>
      </c>
    </row>
    <row r="28" spans="1:34" ht="14.4" customHeight="1" thickBot="1" x14ac:dyDescent="0.25">
      <c r="A28" s="27"/>
      <c r="B28" s="27"/>
      <c r="C28" s="27"/>
      <c r="D28" s="27"/>
      <c r="E28" s="27"/>
      <c r="F28" s="27"/>
      <c r="G28" s="27"/>
      <c r="H28" s="27"/>
      <c r="I28" s="27"/>
      <c r="J28" s="27"/>
      <c r="R28" s="9"/>
      <c r="W28" s="10"/>
      <c r="X28" s="10"/>
      <c r="Y28" s="10"/>
      <c r="Z28" s="10"/>
      <c r="AA28" s="10"/>
      <c r="AC28" s="10"/>
    </row>
    <row r="29" spans="1:34" ht="14.4" customHeight="1" x14ac:dyDescent="0.2">
      <c r="A29" s="27"/>
      <c r="B29" s="29"/>
      <c r="C29" s="29"/>
      <c r="D29" s="29"/>
      <c r="E29" s="29"/>
      <c r="L29" s="29"/>
      <c r="O29" s="46" t="s">
        <v>25</v>
      </c>
      <c r="P29" s="46"/>
      <c r="Q29" s="46" t="s">
        <v>16</v>
      </c>
      <c r="R29" s="65" t="s">
        <v>69</v>
      </c>
      <c r="S29" s="65"/>
      <c r="T29" s="47" t="s">
        <v>22</v>
      </c>
      <c r="U29" s="48"/>
      <c r="V29" s="48"/>
      <c r="W29" s="48"/>
      <c r="X29" s="48"/>
      <c r="Y29" s="48"/>
      <c r="Z29" s="48"/>
      <c r="AA29" s="49"/>
    </row>
    <row r="30" spans="1:34" ht="14.4" customHeight="1" thickBot="1" x14ac:dyDescent="0.25">
      <c r="A30" s="27"/>
      <c r="B30" s="29"/>
      <c r="C30" s="29"/>
      <c r="D30" s="29"/>
      <c r="E30" s="29"/>
      <c r="L30" s="29"/>
      <c r="O30" s="66" t="s">
        <v>14</v>
      </c>
      <c r="P30" s="66"/>
      <c r="Q30" s="46"/>
      <c r="R30" s="65"/>
      <c r="S30" s="65"/>
      <c r="T30" s="6" t="s">
        <v>32</v>
      </c>
      <c r="U30" s="67" t="str">
        <f>IFERROR(U27/C27*100,"")</f>
        <v/>
      </c>
      <c r="V30" s="67"/>
      <c r="W30" s="67"/>
      <c r="X30" s="67"/>
      <c r="Y30" s="67"/>
      <c r="Z30" s="67"/>
      <c r="AA30" s="7" t="s">
        <v>26</v>
      </c>
    </row>
    <row r="31" spans="1:34" ht="14.4" customHeight="1" x14ac:dyDescent="0.2">
      <c r="A31" s="27"/>
      <c r="B31" s="27"/>
      <c r="C31" s="27"/>
      <c r="D31" s="27"/>
      <c r="E31" s="27"/>
      <c r="L31" s="27"/>
      <c r="U31" s="71" t="str">
        <f>IF(U30="","",IF(U30&gt;20,AH31,AH32))</f>
        <v/>
      </c>
      <c r="V31" s="71"/>
      <c r="W31" s="71"/>
      <c r="X31" s="71"/>
      <c r="Y31" s="71"/>
      <c r="Z31" s="71"/>
      <c r="AH31" s="1" t="s">
        <v>82</v>
      </c>
    </row>
    <row r="32" spans="1:34" ht="14.4" customHeight="1" thickBot="1" x14ac:dyDescent="0.25">
      <c r="A32" s="27" t="s">
        <v>71</v>
      </c>
      <c r="B32" s="27"/>
      <c r="C32" s="27"/>
      <c r="D32" s="27"/>
      <c r="E32" s="27"/>
      <c r="L32" s="27"/>
      <c r="U32" s="72"/>
      <c r="V32" s="72"/>
      <c r="W32" s="72"/>
      <c r="X32" s="72"/>
      <c r="Y32" s="72"/>
      <c r="Z32" s="72"/>
      <c r="AH32" s="1" t="s">
        <v>83</v>
      </c>
    </row>
    <row r="33" spans="1:35" ht="14.4" customHeight="1" x14ac:dyDescent="0.2">
      <c r="A33" s="27"/>
      <c r="B33" s="73" t="s">
        <v>72</v>
      </c>
      <c r="C33" s="73"/>
      <c r="D33" s="73"/>
      <c r="E33" s="73"/>
      <c r="F33" s="60" t="s">
        <v>24</v>
      </c>
      <c r="G33" s="61"/>
      <c r="H33" s="61"/>
      <c r="I33" s="61"/>
      <c r="J33" s="61"/>
      <c r="K33" s="62"/>
      <c r="L33" s="29"/>
    </row>
    <row r="34" spans="1:35" ht="14.4" customHeight="1" thickBot="1" x14ac:dyDescent="0.25">
      <c r="A34" s="27"/>
      <c r="B34" s="73"/>
      <c r="C34" s="73"/>
      <c r="D34" s="73"/>
      <c r="E34" s="73"/>
      <c r="F34" s="6" t="s">
        <v>35</v>
      </c>
      <c r="G34" s="64">
        <f>IF(U31=AH32,"",U27*0.5)</f>
        <v>0</v>
      </c>
      <c r="H34" s="74"/>
      <c r="I34" s="74"/>
      <c r="J34" s="74"/>
      <c r="K34" s="12" t="s">
        <v>10</v>
      </c>
      <c r="L34" s="29"/>
    </row>
    <row r="35" spans="1:35" ht="14.4" customHeight="1" x14ac:dyDescent="0.2">
      <c r="A35" s="27"/>
      <c r="B35" s="27"/>
      <c r="C35" s="27"/>
      <c r="D35" s="27"/>
      <c r="E35" s="27"/>
      <c r="F35" s="15"/>
      <c r="G35" s="8"/>
      <c r="H35" s="8"/>
      <c r="I35" s="8"/>
      <c r="J35" s="27"/>
      <c r="K35" s="27"/>
      <c r="L35" s="27"/>
    </row>
    <row r="36" spans="1:35" ht="14.4" customHeight="1" x14ac:dyDescent="0.2">
      <c r="A36" s="27"/>
      <c r="B36" s="27" t="s">
        <v>1</v>
      </c>
      <c r="D36" s="27"/>
      <c r="E36" s="27"/>
      <c r="F36" s="27"/>
      <c r="G36" s="27"/>
      <c r="H36" s="27"/>
      <c r="I36" s="27"/>
      <c r="J36" s="27"/>
      <c r="K36" s="27"/>
      <c r="L36" s="27"/>
      <c r="M36" s="75" t="s">
        <v>29</v>
      </c>
      <c r="N36" s="75"/>
      <c r="O36" s="75"/>
      <c r="P36" s="75"/>
      <c r="Q36" s="75"/>
      <c r="R36" s="75"/>
      <c r="S36" s="75"/>
      <c r="T36" s="75"/>
      <c r="U36" s="75"/>
      <c r="V36" s="75"/>
      <c r="W36" s="75"/>
      <c r="X36" s="75"/>
      <c r="Y36" s="75"/>
      <c r="Z36" s="75"/>
      <c r="AA36" s="75"/>
      <c r="AB36" s="75"/>
      <c r="AC36" s="75"/>
    </row>
    <row r="37" spans="1:35" ht="14.4" customHeight="1" x14ac:dyDescent="0.2">
      <c r="A37" s="27"/>
      <c r="B37" s="27"/>
      <c r="C37" s="27"/>
      <c r="D37" s="27"/>
      <c r="E37" s="27"/>
      <c r="F37" s="68" t="s">
        <v>31</v>
      </c>
      <c r="G37" s="69"/>
      <c r="H37" s="69"/>
      <c r="I37" s="69"/>
      <c r="J37" s="69"/>
      <c r="K37" s="70"/>
      <c r="L37" s="27"/>
      <c r="M37" s="75"/>
      <c r="N37" s="75"/>
      <c r="O37" s="75"/>
      <c r="P37" s="75"/>
      <c r="Q37" s="75"/>
      <c r="R37" s="75"/>
      <c r="S37" s="75"/>
      <c r="T37" s="75"/>
      <c r="U37" s="75"/>
      <c r="V37" s="75"/>
      <c r="W37" s="75"/>
      <c r="X37" s="75"/>
      <c r="Y37" s="75"/>
      <c r="Z37" s="75"/>
      <c r="AA37" s="75"/>
      <c r="AB37" s="75"/>
      <c r="AC37" s="75"/>
    </row>
    <row r="38" spans="1:35" ht="14.4" customHeight="1" x14ac:dyDescent="0.2">
      <c r="A38" s="27"/>
      <c r="B38" s="27"/>
      <c r="C38" s="27"/>
      <c r="D38" s="27"/>
      <c r="E38" s="27"/>
      <c r="F38" s="26" t="s">
        <v>36</v>
      </c>
      <c r="G38" s="76"/>
      <c r="H38" s="77"/>
      <c r="I38" s="77"/>
      <c r="J38" s="77"/>
      <c r="K38" s="16" t="s">
        <v>10</v>
      </c>
      <c r="M38" s="75" t="s">
        <v>34</v>
      </c>
      <c r="N38" s="75"/>
      <c r="O38" s="75"/>
      <c r="P38" s="75"/>
      <c r="Q38" s="75"/>
      <c r="R38" s="75"/>
      <c r="S38" s="75"/>
      <c r="T38" s="75"/>
      <c r="U38" s="75"/>
      <c r="V38" s="75"/>
      <c r="W38" s="75"/>
      <c r="X38" s="75"/>
      <c r="Y38" s="75"/>
      <c r="Z38" s="75"/>
      <c r="AA38" s="75"/>
      <c r="AB38" s="75"/>
      <c r="AC38" s="75"/>
      <c r="AH38" s="24">
        <v>300000</v>
      </c>
    </row>
    <row r="39" spans="1:35" ht="14.4" customHeight="1" thickBot="1" x14ac:dyDescent="0.25">
      <c r="A39" s="27"/>
      <c r="M39" s="75"/>
      <c r="N39" s="75"/>
      <c r="O39" s="75"/>
      <c r="P39" s="75"/>
      <c r="Q39" s="75"/>
      <c r="R39" s="75"/>
      <c r="S39" s="75"/>
      <c r="T39" s="75"/>
      <c r="U39" s="75"/>
      <c r="V39" s="75"/>
      <c r="W39" s="75"/>
      <c r="X39" s="75"/>
      <c r="Y39" s="75"/>
      <c r="Z39" s="75"/>
      <c r="AA39" s="75"/>
      <c r="AB39" s="75"/>
      <c r="AC39" s="75"/>
      <c r="AH39" s="24">
        <v>200000</v>
      </c>
    </row>
    <row r="40" spans="1:35" ht="14.4" customHeight="1" x14ac:dyDescent="0.2">
      <c r="A40" s="27"/>
      <c r="B40" s="73" t="s">
        <v>2</v>
      </c>
      <c r="C40" s="73"/>
      <c r="D40" s="73"/>
      <c r="E40" s="78"/>
      <c r="F40" s="60" t="s">
        <v>37</v>
      </c>
      <c r="G40" s="61"/>
      <c r="H40" s="61"/>
      <c r="I40" s="61"/>
      <c r="J40" s="61"/>
      <c r="K40" s="62"/>
      <c r="AG40" s="24"/>
    </row>
    <row r="41" spans="1:35" ht="14.4" customHeight="1" thickBot="1" x14ac:dyDescent="0.25">
      <c r="A41" s="27"/>
      <c r="B41" s="73"/>
      <c r="C41" s="73"/>
      <c r="D41" s="73"/>
      <c r="E41" s="78"/>
      <c r="F41" s="6" t="s">
        <v>38</v>
      </c>
      <c r="G41" s="64">
        <f>IFERROR(G34-G38,"")</f>
        <v>0</v>
      </c>
      <c r="H41" s="64"/>
      <c r="I41" s="64"/>
      <c r="J41" s="64"/>
      <c r="K41" s="12" t="s">
        <v>10</v>
      </c>
    </row>
    <row r="42" spans="1:35" ht="14.4" customHeight="1" x14ac:dyDescent="0.2">
      <c r="A42" s="27"/>
    </row>
    <row r="43" spans="1:35" ht="14.4" customHeight="1" x14ac:dyDescent="0.2">
      <c r="A43" s="27" t="s">
        <v>74</v>
      </c>
      <c r="AH43" s="8" t="s">
        <v>80</v>
      </c>
      <c r="AI43" s="8" t="s">
        <v>81</v>
      </c>
    </row>
    <row r="44" spans="1:35" ht="14.4" customHeight="1" x14ac:dyDescent="0.2">
      <c r="A44" s="27"/>
      <c r="B44" s="68" t="s">
        <v>73</v>
      </c>
      <c r="C44" s="69"/>
      <c r="D44" s="69"/>
      <c r="E44" s="69"/>
      <c r="F44" s="69"/>
      <c r="G44" s="69"/>
      <c r="H44" s="69"/>
      <c r="I44" s="69"/>
      <c r="J44" s="70"/>
      <c r="K44" s="68" t="s">
        <v>77</v>
      </c>
      <c r="L44" s="69"/>
      <c r="M44" s="69"/>
      <c r="N44" s="69"/>
      <c r="O44" s="69"/>
      <c r="P44" s="69"/>
      <c r="Q44" s="69"/>
      <c r="R44" s="69"/>
      <c r="S44" s="69"/>
      <c r="T44" s="69"/>
      <c r="U44" s="69"/>
      <c r="V44" s="69"/>
      <c r="W44" s="69"/>
      <c r="X44" s="69"/>
      <c r="Y44" s="69"/>
      <c r="Z44" s="70"/>
      <c r="AG44" s="1" t="s">
        <v>86</v>
      </c>
    </row>
    <row r="45" spans="1:35" ht="14.4" customHeight="1" x14ac:dyDescent="0.2">
      <c r="A45" s="27"/>
      <c r="B45" s="17" t="s">
        <v>75</v>
      </c>
      <c r="C45" s="79" t="s">
        <v>37</v>
      </c>
      <c r="D45" s="79"/>
      <c r="E45" s="79"/>
      <c r="F45" s="79"/>
      <c r="G45" s="79"/>
      <c r="H45" s="79"/>
      <c r="I45" s="79"/>
      <c r="J45" s="79"/>
      <c r="K45" s="80" t="s">
        <v>43</v>
      </c>
      <c r="L45" s="80"/>
      <c r="M45" s="80"/>
      <c r="N45" s="80"/>
      <c r="O45" s="80"/>
      <c r="P45" s="80"/>
      <c r="Q45" s="80"/>
      <c r="R45" s="80"/>
      <c r="S45" s="79" t="s">
        <v>76</v>
      </c>
      <c r="T45" s="79"/>
      <c r="U45" s="79"/>
      <c r="V45" s="79"/>
      <c r="W45" s="79"/>
      <c r="X45" s="79"/>
      <c r="Y45" s="79"/>
      <c r="Z45" s="79"/>
      <c r="AA45" s="10"/>
      <c r="AG45" s="1" t="s">
        <v>84</v>
      </c>
    </row>
    <row r="46" spans="1:35" ht="14.4" customHeight="1" x14ac:dyDescent="0.2">
      <c r="A46" s="27"/>
      <c r="B46" s="17" t="str">
        <f>IF(OR(AG$52=AG$45,AG$52=AG$46,AG$53=AG$45,AG$53=AG$46),"☑","□")</f>
        <v>□</v>
      </c>
      <c r="C46" s="81" t="s">
        <v>19</v>
      </c>
      <c r="D46" s="81"/>
      <c r="E46" s="81"/>
      <c r="F46" s="81"/>
      <c r="G46" s="81"/>
      <c r="H46" s="81"/>
      <c r="I46" s="81"/>
      <c r="J46" s="81"/>
      <c r="K46" s="79" t="s">
        <v>5</v>
      </c>
      <c r="L46" s="79"/>
      <c r="M46" s="79"/>
      <c r="N46" s="79"/>
      <c r="O46" s="79"/>
      <c r="P46" s="79"/>
      <c r="Q46" s="79"/>
      <c r="R46" s="79"/>
      <c r="S46" s="79" t="s">
        <v>40</v>
      </c>
      <c r="T46" s="79"/>
      <c r="U46" s="79"/>
      <c r="V46" s="79"/>
      <c r="W46" s="79"/>
      <c r="X46" s="79"/>
      <c r="Y46" s="79"/>
      <c r="Z46" s="79"/>
      <c r="AA46" s="10"/>
      <c r="AG46" s="1" t="s">
        <v>85</v>
      </c>
      <c r="AH46" s="24">
        <v>300000</v>
      </c>
      <c r="AI46" s="24">
        <v>200000</v>
      </c>
    </row>
    <row r="47" spans="1:35" ht="14.4" customHeight="1" x14ac:dyDescent="0.2">
      <c r="A47" s="27"/>
      <c r="B47" s="17" t="str">
        <f>IF(OR(AG$52=AG$47,AG$53=AG$47),"☑","□")</f>
        <v>□</v>
      </c>
      <c r="C47" s="81" t="s">
        <v>42</v>
      </c>
      <c r="D47" s="81"/>
      <c r="E47" s="81"/>
      <c r="F47" s="81"/>
      <c r="G47" s="81"/>
      <c r="H47" s="81"/>
      <c r="I47" s="81"/>
      <c r="J47" s="81"/>
      <c r="K47" s="79" t="s">
        <v>33</v>
      </c>
      <c r="L47" s="79"/>
      <c r="M47" s="79"/>
      <c r="N47" s="79"/>
      <c r="O47" s="79"/>
      <c r="P47" s="79"/>
      <c r="Q47" s="79"/>
      <c r="R47" s="79"/>
      <c r="S47" s="79" t="s">
        <v>44</v>
      </c>
      <c r="T47" s="79"/>
      <c r="U47" s="79"/>
      <c r="V47" s="79"/>
      <c r="W47" s="79"/>
      <c r="X47" s="79"/>
      <c r="Y47" s="79"/>
      <c r="Z47" s="79"/>
      <c r="AA47" s="10"/>
      <c r="AG47" s="1" t="s">
        <v>42</v>
      </c>
      <c r="AH47" s="24">
        <v>400000</v>
      </c>
      <c r="AI47" s="24">
        <v>300000</v>
      </c>
    </row>
    <row r="48" spans="1:35" ht="14.4" customHeight="1" x14ac:dyDescent="0.2">
      <c r="A48" s="27"/>
      <c r="B48" s="17" t="str">
        <f>IF(OR(AG$52=AG$48,AG$53=AG$48),"☑","□")</f>
        <v>□</v>
      </c>
      <c r="C48" s="81" t="s">
        <v>45</v>
      </c>
      <c r="D48" s="81"/>
      <c r="E48" s="81"/>
      <c r="F48" s="81"/>
      <c r="G48" s="81"/>
      <c r="H48" s="81"/>
      <c r="I48" s="81"/>
      <c r="J48" s="81"/>
      <c r="K48" s="79" t="s">
        <v>46</v>
      </c>
      <c r="L48" s="79"/>
      <c r="M48" s="79"/>
      <c r="N48" s="79"/>
      <c r="O48" s="79"/>
      <c r="P48" s="79"/>
      <c r="Q48" s="79"/>
      <c r="R48" s="79"/>
      <c r="S48" s="79" t="s">
        <v>33</v>
      </c>
      <c r="T48" s="79"/>
      <c r="U48" s="79"/>
      <c r="V48" s="79"/>
      <c r="W48" s="79"/>
      <c r="X48" s="79"/>
      <c r="Y48" s="79"/>
      <c r="Z48" s="79"/>
      <c r="AA48" s="10"/>
      <c r="AG48" s="1" t="s">
        <v>45</v>
      </c>
      <c r="AH48" s="24">
        <v>500000</v>
      </c>
      <c r="AI48" s="24">
        <v>400000</v>
      </c>
    </row>
    <row r="49" spans="1:35" ht="14.4" customHeight="1" x14ac:dyDescent="0.2">
      <c r="A49" s="27"/>
      <c r="B49" s="17" t="str">
        <f>IF(OR(AG$52=AG$49,AG$53=AG$49),"☑","□")</f>
        <v>□</v>
      </c>
      <c r="C49" s="81" t="s">
        <v>47</v>
      </c>
      <c r="D49" s="81"/>
      <c r="E49" s="81"/>
      <c r="F49" s="81"/>
      <c r="G49" s="81"/>
      <c r="H49" s="81"/>
      <c r="I49" s="81"/>
      <c r="J49" s="81"/>
      <c r="K49" s="79" t="s">
        <v>39</v>
      </c>
      <c r="L49" s="79"/>
      <c r="M49" s="79"/>
      <c r="N49" s="79"/>
      <c r="O49" s="79"/>
      <c r="P49" s="79"/>
      <c r="Q49" s="79"/>
      <c r="R49" s="79"/>
      <c r="S49" s="79" t="s">
        <v>46</v>
      </c>
      <c r="T49" s="79"/>
      <c r="U49" s="79"/>
      <c r="V49" s="79"/>
      <c r="W49" s="79"/>
      <c r="X49" s="79"/>
      <c r="Y49" s="79"/>
      <c r="Z49" s="79"/>
      <c r="AA49" s="10"/>
      <c r="AG49" s="1" t="s">
        <v>47</v>
      </c>
      <c r="AH49" s="24">
        <v>600000</v>
      </c>
      <c r="AI49" s="24">
        <v>500000</v>
      </c>
    </row>
    <row r="50" spans="1:35" ht="14.4" customHeight="1" x14ac:dyDescent="0.2">
      <c r="A50" s="27"/>
      <c r="B50" s="27"/>
      <c r="C50" s="27"/>
      <c r="D50" s="27"/>
      <c r="E50" s="27"/>
      <c r="F50" s="27"/>
      <c r="G50" s="27"/>
      <c r="H50" s="27"/>
      <c r="I50" s="27"/>
      <c r="J50" s="27"/>
      <c r="R50" s="9"/>
      <c r="W50" s="10"/>
      <c r="X50" s="10"/>
      <c r="Y50" s="10"/>
      <c r="Z50" s="10"/>
      <c r="AA50" s="10"/>
      <c r="AB50" s="10"/>
      <c r="AC50" s="10"/>
    </row>
    <row r="51" spans="1:35" ht="14.4" customHeight="1" thickBot="1" x14ac:dyDescent="0.25">
      <c r="A51" s="27"/>
      <c r="B51" s="27" t="s">
        <v>78</v>
      </c>
      <c r="C51" s="27"/>
      <c r="D51" s="27"/>
      <c r="E51" s="27"/>
      <c r="F51" s="27"/>
      <c r="G51" s="27"/>
      <c r="H51" s="27"/>
      <c r="I51" s="27"/>
      <c r="J51" s="27"/>
      <c r="V51" s="10"/>
      <c r="W51" s="10"/>
      <c r="AG51" s="1" t="str">
        <f>+AH11</f>
        <v/>
      </c>
    </row>
    <row r="52" spans="1:35" ht="21.6" customHeight="1" thickBot="1" x14ac:dyDescent="0.25">
      <c r="B52" s="82">
        <f>+AH52+AH53</f>
        <v>0</v>
      </c>
      <c r="C52" s="83"/>
      <c r="D52" s="83"/>
      <c r="E52" s="83"/>
      <c r="F52" s="83"/>
      <c r="G52" s="83"/>
      <c r="H52" s="84" t="s">
        <v>10</v>
      </c>
      <c r="I52" s="85"/>
      <c r="AG52" s="28" t="str">
        <f>+IF($AH$11="","",IF($AH$11=$AI$43,"",IF($U$31=$AH$32,$AH$32,IF($G$41&lt;0,AG$44,IF($G$41&lt;300000,$AG$45,IF($G$41&lt;500000,$AG$46,IF($G$41&lt;1000000,$AG$47,IF($G$41&lt;1500000,$AG$48,$AG$49))))))))</f>
        <v/>
      </c>
      <c r="AH52" s="25">
        <f>+IF(AG52=AG$45,$G$41,IF(AG52=AG$46,AH$46,IF(AG52=AG$47,AH$47,IF(AG52=AG$48,AH$48,IF(AG52=AG$49,AH$49,0)))))</f>
        <v>0</v>
      </c>
    </row>
    <row r="53" spans="1:35" ht="21.6" customHeight="1" x14ac:dyDescent="0.2">
      <c r="AG53" s="28" t="str">
        <f>+IF($AH$11="","",IF($AH$11=$AH$43,"",IF($U$31=$AH$32,$AH$32,IF($G$41&lt;0,AG$44,IF($G$41&lt;200000,$AG$45,IF($G$41&lt;500000,$AG$46,IF($G$41&lt;1000000,$AG$47,IF($G$41&lt;1500000,$AG$48,$AG$49))))))))</f>
        <v/>
      </c>
      <c r="AH53" s="25">
        <f>+IF(AG53=AG$45,$G$41,IF(AG53=AG$46,AI$46,IF(AG53=AG$47,AI$47,IF(AG53=AG$48,AI$48,IF(AG53=AG$49,AI$49,0)))))</f>
        <v>0</v>
      </c>
    </row>
    <row r="54" spans="1:35" ht="14.4" customHeight="1" x14ac:dyDescent="0.2"/>
    <row r="55" spans="1:35" x14ac:dyDescent="0.2">
      <c r="AG55" s="18" t="s">
        <v>48</v>
      </c>
    </row>
    <row r="56" spans="1:35" x14ac:dyDescent="0.2">
      <c r="AG56" s="19"/>
    </row>
    <row r="57" spans="1:35" x14ac:dyDescent="0.2">
      <c r="AG57" s="19" t="s">
        <v>49</v>
      </c>
    </row>
    <row r="58" spans="1:35" x14ac:dyDescent="0.2">
      <c r="AG58" s="19" t="s">
        <v>27</v>
      </c>
    </row>
    <row r="59" spans="1:35" x14ac:dyDescent="0.2">
      <c r="AG59" s="19" t="s">
        <v>41</v>
      </c>
    </row>
    <row r="60" spans="1:35" x14ac:dyDescent="0.2">
      <c r="AG60" s="19" t="s">
        <v>50</v>
      </c>
    </row>
    <row r="61" spans="1:35" x14ac:dyDescent="0.2">
      <c r="AG61" s="19" t="s">
        <v>20</v>
      </c>
    </row>
    <row r="62" spans="1:35" x14ac:dyDescent="0.2">
      <c r="AG62" s="18"/>
    </row>
    <row r="63" spans="1:35" x14ac:dyDescent="0.2">
      <c r="AG63" s="17" t="s">
        <v>3</v>
      </c>
    </row>
    <row r="64" spans="1:35" x14ac:dyDescent="0.2">
      <c r="AG64" s="17" t="s">
        <v>21</v>
      </c>
    </row>
    <row r="65" spans="2:33" x14ac:dyDescent="0.2">
      <c r="AG65" s="17" t="s">
        <v>51</v>
      </c>
    </row>
    <row r="66" spans="2:33" x14ac:dyDescent="0.2">
      <c r="AG66" s="17" t="s">
        <v>52</v>
      </c>
    </row>
    <row r="67" spans="2:33" x14ac:dyDescent="0.2">
      <c r="AG67" s="17" t="s">
        <v>53</v>
      </c>
    </row>
    <row r="68" spans="2:33" x14ac:dyDescent="0.2">
      <c r="AG68" s="17" t="s">
        <v>54</v>
      </c>
    </row>
    <row r="69" spans="2:33" x14ac:dyDescent="0.2">
      <c r="AG69" s="17" t="s">
        <v>55</v>
      </c>
    </row>
    <row r="70" spans="2:33" x14ac:dyDescent="0.2">
      <c r="AG70" s="17" t="s">
        <v>56</v>
      </c>
    </row>
    <row r="71" spans="2:33" x14ac:dyDescent="0.2">
      <c r="AG71" s="17" t="s">
        <v>57</v>
      </c>
    </row>
    <row r="72" spans="2:33" x14ac:dyDescent="0.2">
      <c r="AG72" s="17" t="s">
        <v>58</v>
      </c>
    </row>
    <row r="73" spans="2:33" x14ac:dyDescent="0.2">
      <c r="B73" s="20"/>
      <c r="C73" s="21"/>
      <c r="D73" s="21"/>
      <c r="E73" s="21"/>
      <c r="F73" s="21"/>
      <c r="G73" s="21"/>
      <c r="H73" s="21"/>
      <c r="I73" s="21"/>
      <c r="J73" s="21"/>
      <c r="K73" s="21"/>
      <c r="L73" s="21"/>
      <c r="M73" s="21"/>
      <c r="N73" s="21"/>
      <c r="O73" s="21"/>
      <c r="P73" s="21"/>
      <c r="Q73" s="21"/>
      <c r="R73" s="21"/>
      <c r="S73" s="21"/>
      <c r="T73" s="21"/>
      <c r="U73" s="21"/>
      <c r="V73" s="28"/>
      <c r="W73" s="28"/>
      <c r="X73" s="28"/>
      <c r="Y73" s="28"/>
      <c r="Z73" s="28"/>
      <c r="AA73" s="28"/>
      <c r="AB73" s="28"/>
      <c r="AG73" s="17" t="s">
        <v>59</v>
      </c>
    </row>
    <row r="74" spans="2:33" x14ac:dyDescent="0.2">
      <c r="B74" s="20"/>
      <c r="C74" s="21"/>
      <c r="D74" s="21"/>
      <c r="E74" s="21"/>
      <c r="F74" s="21"/>
      <c r="G74" s="21"/>
      <c r="H74" s="21"/>
      <c r="I74" s="21"/>
      <c r="J74" s="21"/>
      <c r="K74" s="21"/>
      <c r="L74" s="21"/>
      <c r="M74" s="21"/>
      <c r="N74" s="21"/>
      <c r="O74" s="21"/>
      <c r="P74" s="21"/>
      <c r="Q74" s="21"/>
      <c r="R74" s="21"/>
      <c r="S74" s="21"/>
      <c r="T74" s="21"/>
      <c r="U74" s="21"/>
      <c r="V74" s="28"/>
      <c r="W74" s="28"/>
      <c r="X74" s="28"/>
      <c r="Y74" s="28"/>
      <c r="Z74" s="28"/>
      <c r="AA74" s="28"/>
      <c r="AB74" s="28"/>
      <c r="AG74" s="17" t="s">
        <v>60</v>
      </c>
    </row>
    <row r="75" spans="2:33" x14ac:dyDescent="0.2">
      <c r="B75" s="20"/>
      <c r="C75" s="28"/>
      <c r="D75" s="28"/>
      <c r="E75" s="28"/>
      <c r="F75" s="28"/>
      <c r="G75" s="28"/>
      <c r="H75" s="28"/>
      <c r="I75" s="46"/>
      <c r="J75" s="46"/>
      <c r="K75" s="46"/>
      <c r="L75" s="46"/>
      <c r="M75" s="46"/>
      <c r="N75" s="46"/>
      <c r="O75" s="21"/>
      <c r="P75" s="21"/>
      <c r="Q75" s="21"/>
      <c r="R75" s="21"/>
      <c r="S75" s="21"/>
      <c r="T75" s="21"/>
      <c r="U75" s="21"/>
      <c r="V75" s="28"/>
      <c r="W75" s="28"/>
      <c r="X75" s="28"/>
      <c r="Y75" s="28"/>
      <c r="Z75" s="28"/>
      <c r="AA75" s="28"/>
      <c r="AB75" s="28"/>
      <c r="AG75" s="17" t="s">
        <v>61</v>
      </c>
    </row>
    <row r="76" spans="2:33" x14ac:dyDescent="0.2">
      <c r="B76" s="20"/>
      <c r="C76" s="46"/>
      <c r="D76" s="46"/>
      <c r="E76" s="46"/>
      <c r="F76" s="46"/>
      <c r="G76" s="46"/>
      <c r="H76" s="46"/>
      <c r="I76" s="86"/>
      <c r="J76" s="86"/>
      <c r="K76" s="86"/>
      <c r="L76" s="86"/>
      <c r="M76" s="86"/>
      <c r="N76" s="86"/>
      <c r="O76" s="86"/>
      <c r="P76" s="86"/>
      <c r="Q76" s="86"/>
      <c r="R76" s="86"/>
      <c r="S76" s="86"/>
      <c r="T76" s="86"/>
      <c r="U76" s="21"/>
      <c r="V76" s="28"/>
      <c r="W76" s="28"/>
      <c r="X76" s="28"/>
      <c r="Y76" s="28"/>
      <c r="Z76" s="28"/>
      <c r="AA76" s="28"/>
      <c r="AB76" s="28"/>
      <c r="AG76" s="17" t="s">
        <v>62</v>
      </c>
    </row>
    <row r="77" spans="2:33" x14ac:dyDescent="0.2">
      <c r="B77" s="20"/>
      <c r="C77" s="30"/>
      <c r="D77" s="30"/>
      <c r="E77" s="30"/>
      <c r="F77" s="30"/>
      <c r="G77" s="30"/>
      <c r="H77" s="30"/>
      <c r="I77" s="30"/>
      <c r="J77" s="30"/>
      <c r="K77" s="30"/>
      <c r="L77" s="30"/>
      <c r="M77" s="30"/>
      <c r="N77" s="30"/>
      <c r="O77" s="30"/>
      <c r="P77" s="30"/>
      <c r="Q77" s="30"/>
      <c r="R77" s="30"/>
      <c r="S77" s="30"/>
      <c r="T77" s="30"/>
      <c r="U77" s="21"/>
      <c r="V77" s="21"/>
      <c r="W77" s="21"/>
      <c r="X77" s="21"/>
      <c r="Y77" s="21"/>
      <c r="Z77" s="21"/>
      <c r="AA77" s="21"/>
      <c r="AB77" s="21"/>
      <c r="AC77" s="20"/>
      <c r="AD77" s="20"/>
      <c r="AE77" s="20"/>
      <c r="AF77" s="20"/>
      <c r="AG77" s="17" t="s">
        <v>63</v>
      </c>
    </row>
    <row r="78" spans="2:33" x14ac:dyDescent="0.2">
      <c r="B78" s="20"/>
      <c r="C78" s="21"/>
      <c r="D78" s="21"/>
      <c r="E78" s="21"/>
      <c r="F78" s="21"/>
      <c r="G78" s="21"/>
      <c r="H78" s="86"/>
      <c r="I78" s="86"/>
      <c r="J78" s="86"/>
      <c r="K78" s="86"/>
      <c r="L78" s="86"/>
      <c r="M78" s="86"/>
      <c r="N78" s="86"/>
      <c r="O78" s="21"/>
      <c r="P78" s="21"/>
      <c r="Q78" s="21"/>
      <c r="R78" s="21"/>
      <c r="S78" s="21"/>
      <c r="T78" s="21"/>
      <c r="U78" s="21"/>
      <c r="V78" s="28"/>
      <c r="W78" s="28"/>
      <c r="X78" s="28"/>
      <c r="Y78" s="28"/>
      <c r="Z78" s="28"/>
      <c r="AA78" s="28"/>
      <c r="AB78" s="28"/>
      <c r="AG78" s="17" t="s">
        <v>64</v>
      </c>
    </row>
    <row r="79" spans="2:33" x14ac:dyDescent="0.2">
      <c r="B79" s="20"/>
      <c r="C79" s="21"/>
      <c r="D79" s="21"/>
      <c r="E79" s="21"/>
      <c r="F79" s="21"/>
      <c r="G79" s="21"/>
      <c r="H79" s="86"/>
      <c r="I79" s="86"/>
      <c r="J79" s="86"/>
      <c r="K79" s="86"/>
      <c r="L79" s="86"/>
      <c r="M79" s="86"/>
      <c r="N79" s="86"/>
      <c r="O79" s="21"/>
      <c r="P79" s="21"/>
      <c r="Q79" s="21"/>
      <c r="R79" s="21"/>
      <c r="S79" s="21"/>
      <c r="T79" s="21"/>
      <c r="U79" s="21"/>
      <c r="V79" s="28"/>
      <c r="W79" s="28"/>
      <c r="X79" s="28"/>
      <c r="Y79" s="28"/>
      <c r="Z79" s="28"/>
      <c r="AA79" s="28"/>
      <c r="AB79" s="28"/>
      <c r="AG79" s="17" t="s">
        <v>65</v>
      </c>
    </row>
    <row r="80" spans="2:33" x14ac:dyDescent="0.2">
      <c r="C80" s="28"/>
      <c r="D80" s="28"/>
      <c r="E80" s="28"/>
      <c r="F80" s="28"/>
      <c r="G80" s="28"/>
      <c r="H80" s="28"/>
      <c r="I80" s="28"/>
      <c r="J80" s="28"/>
      <c r="K80" s="28"/>
      <c r="L80" s="46"/>
      <c r="M80" s="46"/>
      <c r="N80" s="46"/>
      <c r="O80" s="28"/>
      <c r="P80" s="28"/>
      <c r="Q80" s="28"/>
      <c r="R80" s="28"/>
      <c r="S80" s="28"/>
      <c r="T80" s="28"/>
      <c r="U80" s="28"/>
      <c r="V80" s="28"/>
      <c r="W80" s="28"/>
      <c r="X80" s="28"/>
      <c r="Y80" s="28"/>
      <c r="Z80" s="28"/>
      <c r="AA80" s="28"/>
      <c r="AB80" s="28"/>
      <c r="AG80" s="17" t="s">
        <v>66</v>
      </c>
    </row>
    <row r="81" spans="3:33" x14ac:dyDescent="0.2">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G81" s="17" t="s">
        <v>67</v>
      </c>
    </row>
    <row r="82" spans="3:33" x14ac:dyDescent="0.2">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G82" s="17" t="s">
        <v>88</v>
      </c>
    </row>
    <row r="83" spans="3:33" x14ac:dyDescent="0.2">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G83" s="19"/>
    </row>
    <row r="84" spans="3:33" x14ac:dyDescent="0.2">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G84" s="18"/>
    </row>
    <row r="85" spans="3:33" x14ac:dyDescent="0.2">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row>
    <row r="86" spans="3:33" x14ac:dyDescent="0.2">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row>
    <row r="87" spans="3:33" x14ac:dyDescent="0.2">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row>
    <row r="88" spans="3:33" x14ac:dyDescent="0.2">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row>
    <row r="89" spans="3:33" x14ac:dyDescent="0.2">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row>
    <row r="90" spans="3:33" x14ac:dyDescent="0.2">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row>
    <row r="91" spans="3:33" x14ac:dyDescent="0.2">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row>
    <row r="92" spans="3:33" x14ac:dyDescent="0.2">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row>
    <row r="93" spans="3:33" x14ac:dyDescent="0.2">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row>
    <row r="94" spans="3:33" x14ac:dyDescent="0.2">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28"/>
    </row>
    <row r="95" spans="3:33" x14ac:dyDescent="0.2">
      <c r="C95" s="28"/>
      <c r="D95" s="28"/>
      <c r="E95" s="28"/>
      <c r="F95" s="28"/>
      <c r="G95" s="28"/>
      <c r="H95" s="28"/>
      <c r="I95" s="28"/>
      <c r="J95" s="28"/>
      <c r="K95" s="28"/>
      <c r="L95" s="28"/>
      <c r="M95" s="28"/>
      <c r="N95" s="28"/>
      <c r="O95" s="28"/>
      <c r="P95" s="28"/>
      <c r="Q95" s="28"/>
      <c r="R95" s="28"/>
      <c r="S95" s="28"/>
      <c r="T95" s="28"/>
      <c r="U95" s="28"/>
      <c r="V95" s="28"/>
      <c r="W95" s="28"/>
      <c r="X95" s="28"/>
      <c r="Y95" s="28"/>
      <c r="Z95" s="28"/>
      <c r="AA95" s="28"/>
      <c r="AB95" s="28"/>
    </row>
    <row r="96" spans="3:33" x14ac:dyDescent="0.2">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row>
    <row r="97" spans="3:28" x14ac:dyDescent="0.2">
      <c r="C97" s="28"/>
      <c r="D97" s="28"/>
      <c r="E97" s="28"/>
      <c r="F97" s="28"/>
      <c r="G97" s="28"/>
      <c r="H97" s="28"/>
      <c r="I97" s="28"/>
      <c r="J97" s="28"/>
      <c r="K97" s="28"/>
      <c r="L97" s="28"/>
      <c r="M97" s="28"/>
      <c r="N97" s="28"/>
      <c r="O97" s="28"/>
      <c r="P97" s="28"/>
      <c r="Q97" s="28"/>
      <c r="R97" s="28"/>
      <c r="S97" s="28"/>
      <c r="T97" s="28"/>
      <c r="U97" s="28"/>
      <c r="V97" s="28"/>
      <c r="W97" s="28"/>
      <c r="X97" s="28"/>
      <c r="Y97" s="28"/>
      <c r="Z97" s="28"/>
      <c r="AA97" s="28"/>
      <c r="AB97" s="28"/>
    </row>
    <row r="98" spans="3:28" x14ac:dyDescent="0.2">
      <c r="C98" s="28"/>
      <c r="D98" s="28"/>
      <c r="E98" s="28"/>
      <c r="F98" s="28"/>
      <c r="G98" s="28"/>
      <c r="H98" s="28"/>
      <c r="I98" s="28"/>
      <c r="J98" s="28"/>
      <c r="K98" s="28"/>
      <c r="L98" s="28"/>
      <c r="M98" s="28"/>
      <c r="N98" s="28"/>
      <c r="O98" s="28"/>
      <c r="P98" s="28"/>
      <c r="Q98" s="28"/>
      <c r="R98" s="28"/>
      <c r="S98" s="28"/>
      <c r="T98" s="28"/>
      <c r="U98" s="28"/>
      <c r="V98" s="28"/>
      <c r="W98" s="28"/>
      <c r="X98" s="28"/>
      <c r="Y98" s="28"/>
      <c r="Z98" s="28"/>
      <c r="AA98" s="28"/>
      <c r="AB98" s="28"/>
    </row>
  </sheetData>
  <mergeCells count="77">
    <mergeCell ref="L80:N80"/>
    <mergeCell ref="C49:J49"/>
    <mergeCell ref="K49:R49"/>
    <mergeCell ref="S49:Z49"/>
    <mergeCell ref="B52:G52"/>
    <mergeCell ref="H52:I52"/>
    <mergeCell ref="I75:N75"/>
    <mergeCell ref="C76:H76"/>
    <mergeCell ref="I76:N76"/>
    <mergeCell ref="O76:T76"/>
    <mergeCell ref="H78:N78"/>
    <mergeCell ref="H79:N79"/>
    <mergeCell ref="C47:J47"/>
    <mergeCell ref="K47:R47"/>
    <mergeCell ref="S47:Z47"/>
    <mergeCell ref="C48:J48"/>
    <mergeCell ref="K48:R48"/>
    <mergeCell ref="S48:Z48"/>
    <mergeCell ref="C45:J45"/>
    <mergeCell ref="K45:R45"/>
    <mergeCell ref="S45:Z45"/>
    <mergeCell ref="C46:J46"/>
    <mergeCell ref="K46:R46"/>
    <mergeCell ref="S46:Z46"/>
    <mergeCell ref="B44:J44"/>
    <mergeCell ref="K44:Z44"/>
    <mergeCell ref="U31:Z32"/>
    <mergeCell ref="B33:E34"/>
    <mergeCell ref="F33:K33"/>
    <mergeCell ref="G34:J34"/>
    <mergeCell ref="M36:AC37"/>
    <mergeCell ref="F37:K37"/>
    <mergeCell ref="G38:J38"/>
    <mergeCell ref="M38:AC39"/>
    <mergeCell ref="B40:E41"/>
    <mergeCell ref="F40:K40"/>
    <mergeCell ref="G41:J41"/>
    <mergeCell ref="O29:P29"/>
    <mergeCell ref="Q29:Q30"/>
    <mergeCell ref="R29:S30"/>
    <mergeCell ref="T29:AA29"/>
    <mergeCell ref="O30:P30"/>
    <mergeCell ref="U30:Z30"/>
    <mergeCell ref="B26:I26"/>
    <mergeCell ref="J26:J27"/>
    <mergeCell ref="K26:R26"/>
    <mergeCell ref="S26:S27"/>
    <mergeCell ref="T26:AA26"/>
    <mergeCell ref="C27:H27"/>
    <mergeCell ref="L27:Q27"/>
    <mergeCell ref="U27:Z27"/>
    <mergeCell ref="C24:K24"/>
    <mergeCell ref="A10:J11"/>
    <mergeCell ref="R10:AC11"/>
    <mergeCell ref="A13:J14"/>
    <mergeCell ref="B17:L17"/>
    <mergeCell ref="N17:R18"/>
    <mergeCell ref="S17:AB17"/>
    <mergeCell ref="C18:K18"/>
    <mergeCell ref="T18:AA18"/>
    <mergeCell ref="N19:AC22"/>
    <mergeCell ref="B20:L20"/>
    <mergeCell ref="C21:K21"/>
    <mergeCell ref="B22:L22"/>
    <mergeCell ref="B23:L23"/>
    <mergeCell ref="AC7:AC8"/>
    <mergeCell ref="A2:AD3"/>
    <mergeCell ref="A4:I5"/>
    <mergeCell ref="R4:AC5"/>
    <mergeCell ref="A7:F8"/>
    <mergeCell ref="R7:S8"/>
    <mergeCell ref="T7:U8"/>
    <mergeCell ref="Z7:AA8"/>
    <mergeCell ref="V7:V8"/>
    <mergeCell ref="W7:X8"/>
    <mergeCell ref="Y7:Y8"/>
    <mergeCell ref="AB7:AB8"/>
  </mergeCells>
  <phoneticPr fontId="25"/>
  <conditionalFormatting sqref="U31:Y32">
    <cfRule type="expression" dxfId="31" priority="17">
      <formula>$U$31="【交付対象外】"</formula>
    </cfRule>
  </conditionalFormatting>
  <conditionalFormatting sqref="C18:K18">
    <cfRule type="expression" dxfId="30" priority="16">
      <formula>$C$18=""</formula>
    </cfRule>
  </conditionalFormatting>
  <conditionalFormatting sqref="C21:K21">
    <cfRule type="expression" dxfId="29" priority="15">
      <formula>$C$21=""</formula>
    </cfRule>
  </conditionalFormatting>
  <conditionalFormatting sqref="K46:R46">
    <cfRule type="expression" dxfId="28" priority="12">
      <formula>$AG$52=$AG$46</formula>
    </cfRule>
    <cfRule type="expression" dxfId="27" priority="13">
      <formula>$AG$52=$AG$45</formula>
    </cfRule>
  </conditionalFormatting>
  <conditionalFormatting sqref="K47:R47">
    <cfRule type="expression" dxfId="26" priority="11">
      <formula>$AG$52=$AG$47</formula>
    </cfRule>
  </conditionalFormatting>
  <conditionalFormatting sqref="K48:R48">
    <cfRule type="expression" dxfId="25" priority="10">
      <formula>$AG$52=$AG$48</formula>
    </cfRule>
  </conditionalFormatting>
  <conditionalFormatting sqref="K49:R49">
    <cfRule type="expression" dxfId="24" priority="9">
      <formula>$AG$52=$AG$49</formula>
    </cfRule>
  </conditionalFormatting>
  <conditionalFormatting sqref="S46:Z46">
    <cfRule type="expression" dxfId="23" priority="7">
      <formula>$AG$53=$AG$46</formula>
    </cfRule>
    <cfRule type="expression" dxfId="22" priority="8">
      <formula>$AG$53=$AG$45</formula>
    </cfRule>
  </conditionalFormatting>
  <conditionalFormatting sqref="S47:Z47">
    <cfRule type="expression" dxfId="21" priority="6">
      <formula>$AG$53=$AG$47</formula>
    </cfRule>
  </conditionalFormatting>
  <conditionalFormatting sqref="S48:Z48">
    <cfRule type="expression" dxfId="20" priority="5">
      <formula>$AG$53=$AG$48</formula>
    </cfRule>
  </conditionalFormatting>
  <conditionalFormatting sqref="S49:Z49">
    <cfRule type="expression" dxfId="19" priority="4">
      <formula>$AG$53=$AG$49</formula>
    </cfRule>
  </conditionalFormatting>
  <conditionalFormatting sqref="C24:K24">
    <cfRule type="expression" dxfId="18" priority="3">
      <formula>$C$24=""</formula>
    </cfRule>
  </conditionalFormatting>
  <conditionalFormatting sqref="R10:AC11">
    <cfRule type="expression" dxfId="17" priority="2">
      <formula>$R$10=""</formula>
    </cfRule>
  </conditionalFormatting>
  <conditionalFormatting sqref="G38:J38">
    <cfRule type="expression" dxfId="16" priority="1">
      <formula>$G$38=""</formula>
    </cfRule>
  </conditionalFormatting>
  <dataValidations count="3">
    <dataValidation type="list" allowBlank="1" showInputMessage="1" showErrorMessage="1" sqref="R10:AC11" xr:uid="{4D183871-64BF-4C68-94B7-F004736A8EF8}">
      <formula1>$AG$64:$AG$83</formula1>
    </dataValidation>
    <dataValidation type="list" allowBlank="1" showInputMessage="1" showErrorMessage="1" sqref="G38:J38" xr:uid="{83927804-F606-4A9F-9708-13AA81BB4467}">
      <formula1>$AH$38:$AH$40</formula1>
    </dataValidation>
    <dataValidation type="list" allowBlank="1" showInputMessage="1" showErrorMessage="1" sqref="R7:S8" xr:uid="{29C40D41-24AB-49AF-9E6F-193C5A934BDA}">
      <formula1>$AG$56:$AG$61</formula1>
    </dataValidation>
  </dataValidations>
  <printOptions horizontalCentered="1"/>
  <pageMargins left="0.78740157480314965" right="0.39370078740157483" top="0.78740157480314965" bottom="0.39370078740157483" header="0.31496062992125984" footer="0.31496062992125984"/>
  <pageSetup paperSize="9" firstPageNumber="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1"/>
  </sheetPr>
  <dimension ref="A1:AI98"/>
  <sheetViews>
    <sheetView showZeros="0" view="pageBreakPreview" topLeftCell="A25" zoomScaleNormal="100" zoomScaleSheetLayoutView="100" workbookViewId="0">
      <selection activeCell="B52" sqref="B52:G52"/>
    </sheetView>
  </sheetViews>
  <sheetFormatPr defaultColWidth="3" defaultRowHeight="13.2" x14ac:dyDescent="0.2"/>
  <cols>
    <col min="1" max="32" width="3.109375" style="1" customWidth="1"/>
    <col min="33" max="33" width="26.6640625" style="1" customWidth="1"/>
    <col min="34" max="35" width="13.33203125" style="1" customWidth="1"/>
    <col min="36" max="36" width="10" style="1" customWidth="1"/>
    <col min="37" max="37" width="8.33203125" style="1" customWidth="1"/>
    <col min="38" max="16384" width="3" style="1"/>
  </cols>
  <sheetData>
    <row r="1" spans="1:34" ht="14.4" customHeight="1" x14ac:dyDescent="0.2">
      <c r="A1" s="1" t="s">
        <v>68</v>
      </c>
    </row>
    <row r="2" spans="1:34" ht="14.4" customHeight="1" x14ac:dyDescent="0.2">
      <c r="A2" s="33" t="s">
        <v>79</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row>
    <row r="3" spans="1:34" ht="14.4" customHeight="1" x14ac:dyDescent="0.2">
      <c r="A3" s="33"/>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row>
    <row r="4" spans="1:34" ht="14.4" customHeight="1" x14ac:dyDescent="0.2">
      <c r="A4" s="34" t="s">
        <v>4</v>
      </c>
      <c r="B4" s="34"/>
      <c r="C4" s="34"/>
      <c r="D4" s="34"/>
      <c r="E4" s="34"/>
      <c r="F4" s="34"/>
      <c r="G4" s="34"/>
      <c r="H4" s="34"/>
      <c r="I4" s="34"/>
      <c r="R4" s="35"/>
      <c r="S4" s="35"/>
      <c r="T4" s="35"/>
      <c r="U4" s="35"/>
      <c r="V4" s="35"/>
      <c r="W4" s="35"/>
      <c r="X4" s="35"/>
      <c r="Y4" s="35"/>
      <c r="Z4" s="35"/>
      <c r="AA4" s="35"/>
      <c r="AB4" s="35"/>
      <c r="AC4" s="35"/>
    </row>
    <row r="5" spans="1:34" ht="14.4" customHeight="1" x14ac:dyDescent="0.2">
      <c r="A5" s="34"/>
      <c r="B5" s="34"/>
      <c r="C5" s="34"/>
      <c r="D5" s="34"/>
      <c r="E5" s="34"/>
      <c r="F5" s="34"/>
      <c r="G5" s="34"/>
      <c r="H5" s="34"/>
      <c r="I5" s="34"/>
      <c r="R5" s="36"/>
      <c r="S5" s="36"/>
      <c r="T5" s="36"/>
      <c r="U5" s="36"/>
      <c r="V5" s="36"/>
      <c r="W5" s="36"/>
      <c r="X5" s="36"/>
      <c r="Y5" s="36"/>
      <c r="Z5" s="36"/>
      <c r="AA5" s="36"/>
      <c r="AB5" s="36"/>
      <c r="AC5" s="36"/>
    </row>
    <row r="6" spans="1:34" ht="14.4" customHeight="1" x14ac:dyDescent="0.2"/>
    <row r="7" spans="1:34" ht="14.4" customHeight="1" x14ac:dyDescent="0.2">
      <c r="A7" s="34" t="s">
        <v>6</v>
      </c>
      <c r="B7" s="34"/>
      <c r="C7" s="34"/>
      <c r="D7" s="34"/>
      <c r="E7" s="34"/>
      <c r="F7" s="34"/>
      <c r="R7" s="37"/>
      <c r="S7" s="37"/>
      <c r="T7" s="39"/>
      <c r="U7" s="39"/>
      <c r="V7" s="31" t="s">
        <v>89</v>
      </c>
      <c r="W7" s="39"/>
      <c r="X7" s="39"/>
      <c r="Y7" s="31" t="s">
        <v>90</v>
      </c>
      <c r="Z7" s="39"/>
      <c r="AA7" s="39"/>
      <c r="AB7" s="31" t="s">
        <v>91</v>
      </c>
      <c r="AC7" s="31"/>
      <c r="AE7" s="2"/>
      <c r="AF7" s="2"/>
      <c r="AG7" s="2"/>
    </row>
    <row r="8" spans="1:34" ht="14.4" customHeight="1" x14ac:dyDescent="0.2">
      <c r="A8" s="34"/>
      <c r="B8" s="34"/>
      <c r="C8" s="34"/>
      <c r="D8" s="34"/>
      <c r="E8" s="34"/>
      <c r="F8" s="34"/>
      <c r="R8" s="38"/>
      <c r="S8" s="38"/>
      <c r="T8" s="40"/>
      <c r="U8" s="40"/>
      <c r="V8" s="32"/>
      <c r="W8" s="40"/>
      <c r="X8" s="40"/>
      <c r="Y8" s="32"/>
      <c r="Z8" s="40"/>
      <c r="AA8" s="40"/>
      <c r="AB8" s="32"/>
      <c r="AC8" s="32"/>
      <c r="AE8" s="2"/>
      <c r="AF8" s="2"/>
      <c r="AG8" s="2"/>
    </row>
    <row r="9" spans="1:34" ht="14.4" customHeight="1" x14ac:dyDescent="0.2">
      <c r="AE9" s="2"/>
      <c r="AF9" s="2"/>
      <c r="AG9" s="2"/>
    </row>
    <row r="10" spans="1:34" ht="14.4" customHeight="1" x14ac:dyDescent="0.2">
      <c r="A10" s="42" t="s">
        <v>7</v>
      </c>
      <c r="B10" s="42"/>
      <c r="C10" s="42"/>
      <c r="D10" s="42"/>
      <c r="E10" s="42"/>
      <c r="F10" s="42"/>
      <c r="G10" s="42"/>
      <c r="H10" s="42"/>
      <c r="I10" s="42"/>
      <c r="J10" s="42"/>
      <c r="R10" s="31" t="s">
        <v>62</v>
      </c>
      <c r="S10" s="31"/>
      <c r="T10" s="31"/>
      <c r="U10" s="31"/>
      <c r="V10" s="31"/>
      <c r="W10" s="31"/>
      <c r="X10" s="31"/>
      <c r="Y10" s="31"/>
      <c r="Z10" s="31"/>
      <c r="AA10" s="31"/>
      <c r="AB10" s="31"/>
      <c r="AC10" s="31"/>
      <c r="AE10" s="2"/>
      <c r="AF10" s="2"/>
      <c r="AG10" s="2"/>
    </row>
    <row r="11" spans="1:34" ht="14.4" customHeight="1" x14ac:dyDescent="0.2">
      <c r="A11" s="42"/>
      <c r="B11" s="42"/>
      <c r="C11" s="42"/>
      <c r="D11" s="42"/>
      <c r="E11" s="42"/>
      <c r="F11" s="42"/>
      <c r="G11" s="42"/>
      <c r="H11" s="42"/>
      <c r="I11" s="42"/>
      <c r="J11" s="42"/>
      <c r="R11" s="32"/>
      <c r="S11" s="32"/>
      <c r="T11" s="32"/>
      <c r="U11" s="32"/>
      <c r="V11" s="32"/>
      <c r="W11" s="32"/>
      <c r="X11" s="32"/>
      <c r="Y11" s="32"/>
      <c r="Z11" s="32"/>
      <c r="AA11" s="32"/>
      <c r="AB11" s="32"/>
      <c r="AC11" s="32"/>
      <c r="AE11" s="2"/>
      <c r="AF11" s="2"/>
      <c r="AG11" s="2"/>
      <c r="AH11" s="1" t="str">
        <f>+IF(R10="","",IF(R10=AG76,AH43,IF(R10=AG75,AH43,AI43)))</f>
        <v>飲食宿泊</v>
      </c>
    </row>
    <row r="12" spans="1:34" ht="14.4" customHeight="1" x14ac:dyDescent="0.2"/>
    <row r="13" spans="1:34" ht="14.4" customHeight="1" x14ac:dyDescent="0.2">
      <c r="A13" s="34" t="s">
        <v>0</v>
      </c>
      <c r="B13" s="34"/>
      <c r="C13" s="34"/>
      <c r="D13" s="34"/>
      <c r="E13" s="34"/>
      <c r="F13" s="34"/>
      <c r="G13" s="34"/>
      <c r="H13" s="34"/>
      <c r="I13" s="34"/>
      <c r="J13" s="34"/>
      <c r="R13" s="3"/>
      <c r="S13" s="3"/>
      <c r="T13" s="3"/>
      <c r="U13" s="3"/>
      <c r="V13" s="3"/>
      <c r="W13" s="3"/>
      <c r="X13" s="3"/>
      <c r="Y13" s="3"/>
      <c r="Z13" s="3"/>
      <c r="AA13" s="3"/>
      <c r="AB13" s="3"/>
      <c r="AC13" s="3"/>
    </row>
    <row r="14" spans="1:34" ht="14.4" customHeight="1" x14ac:dyDescent="0.2">
      <c r="A14" s="34"/>
      <c r="B14" s="34"/>
      <c r="C14" s="34"/>
      <c r="D14" s="34"/>
      <c r="E14" s="34"/>
      <c r="F14" s="34"/>
      <c r="G14" s="34"/>
      <c r="H14" s="34"/>
      <c r="I14" s="34"/>
      <c r="J14" s="34"/>
      <c r="R14" s="3"/>
      <c r="S14" s="3"/>
      <c r="T14" s="3"/>
      <c r="U14" s="3"/>
      <c r="V14" s="3"/>
      <c r="W14" s="3"/>
      <c r="X14" s="3"/>
      <c r="Y14" s="3"/>
      <c r="Z14" s="3"/>
      <c r="AA14" s="3"/>
      <c r="AB14" s="3"/>
      <c r="AC14" s="3"/>
    </row>
    <row r="15" spans="1:34" ht="14.4" customHeight="1" x14ac:dyDescent="0.2"/>
    <row r="16" spans="1:34" ht="14.4" customHeight="1" thickBot="1" x14ac:dyDescent="0.25">
      <c r="A16" s="2" t="s">
        <v>9</v>
      </c>
      <c r="B16" s="2"/>
      <c r="C16" s="2"/>
      <c r="D16" s="2"/>
      <c r="E16" s="2"/>
      <c r="F16" s="2"/>
      <c r="G16" s="2"/>
      <c r="H16" s="2"/>
      <c r="I16" s="2"/>
      <c r="J16" s="2"/>
      <c r="R16" s="3"/>
      <c r="S16" s="3"/>
      <c r="T16" s="3"/>
      <c r="U16" s="3"/>
      <c r="V16" s="3"/>
      <c r="W16" s="3"/>
      <c r="X16" s="3"/>
      <c r="Y16" s="3"/>
      <c r="Z16" s="3"/>
      <c r="AA16" s="3"/>
      <c r="AB16" s="3"/>
      <c r="AC16" s="3"/>
    </row>
    <row r="17" spans="1:34" ht="14.4" customHeight="1" x14ac:dyDescent="0.2">
      <c r="A17" s="2"/>
      <c r="B17" s="43" t="s">
        <v>8</v>
      </c>
      <c r="C17" s="44"/>
      <c r="D17" s="44"/>
      <c r="E17" s="44"/>
      <c r="F17" s="44"/>
      <c r="G17" s="44"/>
      <c r="H17" s="44"/>
      <c r="I17" s="44"/>
      <c r="J17" s="44"/>
      <c r="K17" s="44"/>
      <c r="L17" s="45"/>
      <c r="N17" s="46" t="s">
        <v>11</v>
      </c>
      <c r="O17" s="46"/>
      <c r="P17" s="46"/>
      <c r="Q17" s="46"/>
      <c r="R17" s="46"/>
      <c r="S17" s="47" t="s">
        <v>12</v>
      </c>
      <c r="T17" s="48"/>
      <c r="U17" s="48"/>
      <c r="V17" s="48"/>
      <c r="W17" s="48"/>
      <c r="X17" s="48"/>
      <c r="Y17" s="48"/>
      <c r="Z17" s="48"/>
      <c r="AA17" s="48"/>
      <c r="AB17" s="49"/>
    </row>
    <row r="18" spans="1:34" ht="14.4" customHeight="1" thickBot="1" x14ac:dyDescent="0.25">
      <c r="A18" s="2"/>
      <c r="B18" s="4" t="s">
        <v>13</v>
      </c>
      <c r="C18" s="50">
        <v>6000000</v>
      </c>
      <c r="D18" s="50"/>
      <c r="E18" s="50"/>
      <c r="F18" s="50"/>
      <c r="G18" s="50"/>
      <c r="H18" s="50"/>
      <c r="I18" s="50"/>
      <c r="J18" s="50"/>
      <c r="K18" s="50"/>
      <c r="L18" s="5" t="s">
        <v>10</v>
      </c>
      <c r="N18" s="46"/>
      <c r="O18" s="46"/>
      <c r="P18" s="46"/>
      <c r="Q18" s="46"/>
      <c r="R18" s="46"/>
      <c r="S18" s="6" t="s">
        <v>14</v>
      </c>
      <c r="T18" s="51">
        <f>(C18+C21)/2</f>
        <v>6000000</v>
      </c>
      <c r="U18" s="51"/>
      <c r="V18" s="51"/>
      <c r="W18" s="51"/>
      <c r="X18" s="51"/>
      <c r="Y18" s="51"/>
      <c r="Z18" s="51"/>
      <c r="AA18" s="51"/>
      <c r="AB18" s="7" t="s">
        <v>10</v>
      </c>
    </row>
    <row r="19" spans="1:34" ht="14.4" customHeight="1" x14ac:dyDescent="0.2">
      <c r="A19" s="2"/>
      <c r="B19" s="2"/>
      <c r="C19" s="8"/>
      <c r="D19" s="8"/>
      <c r="E19" s="8"/>
      <c r="F19" s="8"/>
      <c r="G19" s="8"/>
      <c r="H19" s="8"/>
      <c r="I19" s="8"/>
      <c r="J19" s="8"/>
      <c r="K19" s="8"/>
      <c r="N19" s="52" t="s">
        <v>70</v>
      </c>
      <c r="O19" s="52"/>
      <c r="P19" s="52"/>
      <c r="Q19" s="52"/>
      <c r="R19" s="52"/>
      <c r="S19" s="52"/>
      <c r="T19" s="52"/>
      <c r="U19" s="52"/>
      <c r="V19" s="52"/>
      <c r="W19" s="52"/>
      <c r="X19" s="52"/>
      <c r="Y19" s="52"/>
      <c r="Z19" s="52"/>
      <c r="AA19" s="52"/>
      <c r="AB19" s="52"/>
      <c r="AC19" s="52"/>
    </row>
    <row r="20" spans="1:34" ht="14.4" customHeight="1" x14ac:dyDescent="0.2">
      <c r="A20" s="2"/>
      <c r="B20" s="43" t="s">
        <v>15</v>
      </c>
      <c r="C20" s="44"/>
      <c r="D20" s="44"/>
      <c r="E20" s="44"/>
      <c r="F20" s="44"/>
      <c r="G20" s="44"/>
      <c r="H20" s="44"/>
      <c r="I20" s="44"/>
      <c r="J20" s="44"/>
      <c r="K20" s="44"/>
      <c r="L20" s="45"/>
      <c r="N20" s="52"/>
      <c r="O20" s="52"/>
      <c r="P20" s="52"/>
      <c r="Q20" s="52"/>
      <c r="R20" s="52"/>
      <c r="S20" s="52"/>
      <c r="T20" s="52"/>
      <c r="U20" s="52"/>
      <c r="V20" s="52"/>
      <c r="W20" s="52"/>
      <c r="X20" s="52"/>
      <c r="Y20" s="52"/>
      <c r="Z20" s="52"/>
      <c r="AA20" s="52"/>
      <c r="AB20" s="52"/>
      <c r="AC20" s="52"/>
    </row>
    <row r="21" spans="1:34" ht="14.4" customHeight="1" x14ac:dyDescent="0.2">
      <c r="A21" s="2"/>
      <c r="B21" s="4" t="s">
        <v>17</v>
      </c>
      <c r="C21" s="50">
        <v>6000000</v>
      </c>
      <c r="D21" s="50"/>
      <c r="E21" s="50"/>
      <c r="F21" s="50"/>
      <c r="G21" s="50"/>
      <c r="H21" s="50"/>
      <c r="I21" s="50"/>
      <c r="J21" s="50"/>
      <c r="K21" s="50"/>
      <c r="L21" s="5" t="s">
        <v>10</v>
      </c>
      <c r="M21" s="8"/>
      <c r="N21" s="52"/>
      <c r="O21" s="52"/>
      <c r="P21" s="52"/>
      <c r="Q21" s="52"/>
      <c r="R21" s="52"/>
      <c r="S21" s="52"/>
      <c r="T21" s="52"/>
      <c r="U21" s="52"/>
      <c r="V21" s="52"/>
      <c r="W21" s="52"/>
      <c r="X21" s="52"/>
      <c r="Y21" s="52"/>
      <c r="Z21" s="52"/>
      <c r="AA21" s="52"/>
      <c r="AB21" s="52"/>
      <c r="AC21" s="52"/>
    </row>
    <row r="22" spans="1:34" ht="14.4" customHeight="1" thickBot="1" x14ac:dyDescent="0.25">
      <c r="A22" s="2"/>
      <c r="B22" s="53"/>
      <c r="C22" s="53"/>
      <c r="D22" s="53"/>
      <c r="E22" s="53"/>
      <c r="F22" s="53"/>
      <c r="G22" s="53"/>
      <c r="H22" s="53"/>
      <c r="I22" s="53"/>
      <c r="J22" s="53"/>
      <c r="K22" s="53"/>
      <c r="L22" s="53"/>
      <c r="N22" s="52"/>
      <c r="O22" s="52"/>
      <c r="P22" s="52"/>
      <c r="Q22" s="52"/>
      <c r="R22" s="52"/>
      <c r="S22" s="52"/>
      <c r="T22" s="52"/>
      <c r="U22" s="52"/>
      <c r="V22" s="52"/>
      <c r="W22" s="52"/>
      <c r="X22" s="52"/>
      <c r="Y22" s="52"/>
      <c r="Z22" s="52"/>
      <c r="AA22" s="52"/>
      <c r="AB22" s="52"/>
      <c r="AC22" s="52"/>
    </row>
    <row r="23" spans="1:34" ht="14.4" customHeight="1" x14ac:dyDescent="0.2">
      <c r="A23" s="2"/>
      <c r="B23" s="54" t="s">
        <v>18</v>
      </c>
      <c r="C23" s="55"/>
      <c r="D23" s="55"/>
      <c r="E23" s="55"/>
      <c r="F23" s="55"/>
      <c r="G23" s="55"/>
      <c r="H23" s="55"/>
      <c r="I23" s="55"/>
      <c r="J23" s="55"/>
      <c r="K23" s="55"/>
      <c r="L23" s="56"/>
    </row>
    <row r="24" spans="1:34" ht="14.4" customHeight="1" thickBot="1" x14ac:dyDescent="0.25">
      <c r="A24" s="2"/>
      <c r="B24" s="6" t="s">
        <v>23</v>
      </c>
      <c r="C24" s="41">
        <v>3500000</v>
      </c>
      <c r="D24" s="41"/>
      <c r="E24" s="41"/>
      <c r="F24" s="41"/>
      <c r="G24" s="41"/>
      <c r="H24" s="41"/>
      <c r="I24" s="41"/>
      <c r="J24" s="41"/>
      <c r="K24" s="41"/>
      <c r="L24" s="7" t="s">
        <v>10</v>
      </c>
    </row>
    <row r="25" spans="1:34" ht="14.4" customHeight="1" thickBot="1" x14ac:dyDescent="0.25">
      <c r="A25" s="2"/>
      <c r="B25" s="2"/>
      <c r="C25" s="2"/>
      <c r="D25" s="2"/>
      <c r="E25" s="2"/>
      <c r="F25" s="2"/>
      <c r="G25" s="2"/>
      <c r="H25" s="2"/>
      <c r="I25" s="2"/>
      <c r="J25" s="2"/>
      <c r="R25" s="9"/>
      <c r="W25" s="10"/>
      <c r="X25" s="10"/>
      <c r="Y25" s="10"/>
      <c r="Z25" s="10"/>
      <c r="AA25" s="10"/>
      <c r="AB25" s="10"/>
      <c r="AC25" s="10"/>
    </row>
    <row r="26" spans="1:34" ht="14.4" customHeight="1" x14ac:dyDescent="0.2">
      <c r="A26" s="2"/>
      <c r="B26" s="57" t="s">
        <v>12</v>
      </c>
      <c r="C26" s="58"/>
      <c r="D26" s="58"/>
      <c r="E26" s="58"/>
      <c r="F26" s="58"/>
      <c r="G26" s="58"/>
      <c r="H26" s="58"/>
      <c r="I26" s="59"/>
      <c r="J26" s="46" t="s">
        <v>28</v>
      </c>
      <c r="K26" s="57" t="s">
        <v>18</v>
      </c>
      <c r="L26" s="58"/>
      <c r="M26" s="58"/>
      <c r="N26" s="58"/>
      <c r="O26" s="58"/>
      <c r="P26" s="58"/>
      <c r="Q26" s="58"/>
      <c r="R26" s="59"/>
      <c r="S26" s="46" t="s">
        <v>30</v>
      </c>
      <c r="T26" s="60" t="s">
        <v>24</v>
      </c>
      <c r="U26" s="61"/>
      <c r="V26" s="61"/>
      <c r="W26" s="61"/>
      <c r="X26" s="61"/>
      <c r="Y26" s="61"/>
      <c r="Z26" s="61"/>
      <c r="AA26" s="62"/>
    </row>
    <row r="27" spans="1:34" ht="14.4" customHeight="1" thickBot="1" x14ac:dyDescent="0.25">
      <c r="A27" s="2"/>
      <c r="B27" s="4" t="s">
        <v>14</v>
      </c>
      <c r="C27" s="63">
        <f>T18</f>
        <v>6000000</v>
      </c>
      <c r="D27" s="63"/>
      <c r="E27" s="63"/>
      <c r="F27" s="63"/>
      <c r="G27" s="63"/>
      <c r="H27" s="63"/>
      <c r="I27" s="5" t="s">
        <v>10</v>
      </c>
      <c r="J27" s="46"/>
      <c r="K27" s="4" t="s">
        <v>23</v>
      </c>
      <c r="L27" s="63">
        <f>C24</f>
        <v>3500000</v>
      </c>
      <c r="M27" s="63"/>
      <c r="N27" s="63"/>
      <c r="O27" s="63"/>
      <c r="P27" s="63"/>
      <c r="Q27" s="63"/>
      <c r="R27" s="5" t="s">
        <v>10</v>
      </c>
      <c r="S27" s="46"/>
      <c r="T27" s="11" t="s">
        <v>25</v>
      </c>
      <c r="U27" s="64">
        <f>C27-L27</f>
        <v>2500000</v>
      </c>
      <c r="V27" s="64"/>
      <c r="W27" s="64"/>
      <c r="X27" s="64"/>
      <c r="Y27" s="64"/>
      <c r="Z27" s="64"/>
      <c r="AA27" s="12" t="s">
        <v>10</v>
      </c>
    </row>
    <row r="28" spans="1:34" ht="14.4" customHeight="1" thickBot="1" x14ac:dyDescent="0.25">
      <c r="A28" s="2"/>
      <c r="B28" s="2"/>
      <c r="C28" s="2"/>
      <c r="D28" s="2"/>
      <c r="E28" s="2"/>
      <c r="F28" s="2"/>
      <c r="G28" s="2"/>
      <c r="H28" s="2"/>
      <c r="I28" s="2"/>
      <c r="J28" s="2"/>
      <c r="R28" s="9"/>
      <c r="W28" s="10"/>
      <c r="X28" s="10"/>
      <c r="Y28" s="10"/>
      <c r="Z28" s="10"/>
      <c r="AA28" s="10"/>
      <c r="AC28" s="10"/>
    </row>
    <row r="29" spans="1:34" ht="14.4" customHeight="1" x14ac:dyDescent="0.2">
      <c r="A29" s="2"/>
      <c r="B29" s="13"/>
      <c r="C29" s="13"/>
      <c r="D29" s="13"/>
      <c r="E29" s="13"/>
      <c r="L29" s="13"/>
      <c r="O29" s="46" t="s">
        <v>25</v>
      </c>
      <c r="P29" s="46"/>
      <c r="Q29" s="46" t="s">
        <v>16</v>
      </c>
      <c r="R29" s="65" t="s">
        <v>69</v>
      </c>
      <c r="S29" s="65"/>
      <c r="T29" s="47" t="s">
        <v>22</v>
      </c>
      <c r="U29" s="48"/>
      <c r="V29" s="48"/>
      <c r="W29" s="48"/>
      <c r="X29" s="48"/>
      <c r="Y29" s="48"/>
      <c r="Z29" s="48"/>
      <c r="AA29" s="49"/>
    </row>
    <row r="30" spans="1:34" ht="14.4" customHeight="1" thickBot="1" x14ac:dyDescent="0.25">
      <c r="A30" s="2"/>
      <c r="B30" s="13"/>
      <c r="C30" s="13"/>
      <c r="D30" s="13"/>
      <c r="E30" s="13"/>
      <c r="L30" s="13"/>
      <c r="O30" s="66" t="s">
        <v>14</v>
      </c>
      <c r="P30" s="66"/>
      <c r="Q30" s="46"/>
      <c r="R30" s="65"/>
      <c r="S30" s="65"/>
      <c r="T30" s="6" t="s">
        <v>32</v>
      </c>
      <c r="U30" s="67">
        <f>IFERROR(U27/C27*100,"")</f>
        <v>41.666666666666671</v>
      </c>
      <c r="V30" s="67"/>
      <c r="W30" s="67"/>
      <c r="X30" s="67"/>
      <c r="Y30" s="67"/>
      <c r="Z30" s="67"/>
      <c r="AA30" s="7" t="s">
        <v>26</v>
      </c>
    </row>
    <row r="31" spans="1:34" ht="14.4" customHeight="1" x14ac:dyDescent="0.2">
      <c r="A31" s="2"/>
      <c r="B31" s="2"/>
      <c r="C31" s="2"/>
      <c r="D31" s="2"/>
      <c r="E31" s="2"/>
      <c r="L31" s="2"/>
      <c r="U31" s="71" t="str">
        <f>IF(U30="","",IF(U30&gt;20,AH31,AH32))</f>
        <v>【交付対象】</v>
      </c>
      <c r="V31" s="71"/>
      <c r="W31" s="71"/>
      <c r="X31" s="71"/>
      <c r="Y31" s="71"/>
      <c r="Z31" s="71"/>
      <c r="AH31" s="1" t="s">
        <v>82</v>
      </c>
    </row>
    <row r="32" spans="1:34" ht="14.4" customHeight="1" thickBot="1" x14ac:dyDescent="0.25">
      <c r="A32" s="2" t="s">
        <v>71</v>
      </c>
      <c r="B32" s="2"/>
      <c r="C32" s="2"/>
      <c r="D32" s="2"/>
      <c r="E32" s="2"/>
      <c r="L32" s="2"/>
      <c r="U32" s="72"/>
      <c r="V32" s="72"/>
      <c r="W32" s="72"/>
      <c r="X32" s="72"/>
      <c r="Y32" s="72"/>
      <c r="Z32" s="72"/>
      <c r="AH32" s="1" t="s">
        <v>83</v>
      </c>
    </row>
    <row r="33" spans="1:35" ht="14.4" customHeight="1" x14ac:dyDescent="0.2">
      <c r="A33" s="2"/>
      <c r="B33" s="73" t="s">
        <v>72</v>
      </c>
      <c r="C33" s="73"/>
      <c r="D33" s="73"/>
      <c r="E33" s="73"/>
      <c r="F33" s="60" t="s">
        <v>24</v>
      </c>
      <c r="G33" s="61"/>
      <c r="H33" s="61"/>
      <c r="I33" s="61"/>
      <c r="J33" s="61"/>
      <c r="K33" s="62"/>
      <c r="L33" s="13"/>
    </row>
    <row r="34" spans="1:35" ht="14.4" customHeight="1" thickBot="1" x14ac:dyDescent="0.25">
      <c r="A34" s="2"/>
      <c r="B34" s="73"/>
      <c r="C34" s="73"/>
      <c r="D34" s="73"/>
      <c r="E34" s="73"/>
      <c r="F34" s="6" t="s">
        <v>35</v>
      </c>
      <c r="G34" s="64">
        <f>IF(U31=AH32,"",U27*0.5)</f>
        <v>1250000</v>
      </c>
      <c r="H34" s="74"/>
      <c r="I34" s="74"/>
      <c r="J34" s="74"/>
      <c r="K34" s="12" t="s">
        <v>10</v>
      </c>
      <c r="L34" s="13"/>
    </row>
    <row r="35" spans="1:35" ht="14.4" customHeight="1" x14ac:dyDescent="0.2">
      <c r="A35" s="2"/>
      <c r="B35" s="2"/>
      <c r="C35" s="2"/>
      <c r="D35" s="2"/>
      <c r="E35" s="2"/>
      <c r="F35" s="15"/>
      <c r="G35" s="8"/>
      <c r="H35" s="8"/>
      <c r="I35" s="8"/>
      <c r="J35" s="2"/>
      <c r="K35" s="2"/>
      <c r="L35" s="2"/>
    </row>
    <row r="36" spans="1:35" ht="14.4" customHeight="1" x14ac:dyDescent="0.2">
      <c r="A36" s="2"/>
      <c r="B36" s="2" t="s">
        <v>1</v>
      </c>
      <c r="D36" s="2"/>
      <c r="E36" s="2"/>
      <c r="F36" s="2"/>
      <c r="G36" s="2"/>
      <c r="H36" s="2"/>
      <c r="I36" s="2"/>
      <c r="J36" s="2"/>
      <c r="K36" s="2"/>
      <c r="L36" s="2"/>
      <c r="M36" s="75" t="s">
        <v>29</v>
      </c>
      <c r="N36" s="75"/>
      <c r="O36" s="75"/>
      <c r="P36" s="75"/>
      <c r="Q36" s="75"/>
      <c r="R36" s="75"/>
      <c r="S36" s="75"/>
      <c r="T36" s="75"/>
      <c r="U36" s="75"/>
      <c r="V36" s="75"/>
      <c r="W36" s="75"/>
      <c r="X36" s="75"/>
      <c r="Y36" s="75"/>
      <c r="Z36" s="75"/>
      <c r="AA36" s="75"/>
      <c r="AB36" s="75"/>
      <c r="AC36" s="75"/>
    </row>
    <row r="37" spans="1:35" ht="14.4" customHeight="1" x14ac:dyDescent="0.2">
      <c r="A37" s="2"/>
      <c r="B37" s="2"/>
      <c r="C37" s="2"/>
      <c r="D37" s="2"/>
      <c r="E37" s="2"/>
      <c r="F37" s="68" t="s">
        <v>31</v>
      </c>
      <c r="G37" s="69"/>
      <c r="H37" s="69"/>
      <c r="I37" s="69"/>
      <c r="J37" s="69"/>
      <c r="K37" s="70"/>
      <c r="L37" s="2"/>
      <c r="M37" s="75"/>
      <c r="N37" s="75"/>
      <c r="O37" s="75"/>
      <c r="P37" s="75"/>
      <c r="Q37" s="75"/>
      <c r="R37" s="75"/>
      <c r="S37" s="75"/>
      <c r="T37" s="75"/>
      <c r="U37" s="75"/>
      <c r="V37" s="75"/>
      <c r="W37" s="75"/>
      <c r="X37" s="75"/>
      <c r="Y37" s="75"/>
      <c r="Z37" s="75"/>
      <c r="AA37" s="75"/>
      <c r="AB37" s="75"/>
      <c r="AC37" s="75"/>
    </row>
    <row r="38" spans="1:35" ht="14.4" customHeight="1" x14ac:dyDescent="0.2">
      <c r="A38" s="2"/>
      <c r="B38" s="2"/>
      <c r="C38" s="2"/>
      <c r="D38" s="2"/>
      <c r="E38" s="2"/>
      <c r="F38" s="4" t="s">
        <v>36</v>
      </c>
      <c r="G38" s="76">
        <v>300000</v>
      </c>
      <c r="H38" s="77"/>
      <c r="I38" s="77"/>
      <c r="J38" s="77"/>
      <c r="K38" s="16" t="s">
        <v>10</v>
      </c>
      <c r="M38" s="75" t="s">
        <v>34</v>
      </c>
      <c r="N38" s="75"/>
      <c r="O38" s="75"/>
      <c r="P38" s="75"/>
      <c r="Q38" s="75"/>
      <c r="R38" s="75"/>
      <c r="S38" s="75"/>
      <c r="T38" s="75"/>
      <c r="U38" s="75"/>
      <c r="V38" s="75"/>
      <c r="W38" s="75"/>
      <c r="X38" s="75"/>
      <c r="Y38" s="75"/>
      <c r="Z38" s="75"/>
      <c r="AA38" s="75"/>
      <c r="AB38" s="75"/>
      <c r="AC38" s="75"/>
      <c r="AH38" s="24">
        <v>300000</v>
      </c>
    </row>
    <row r="39" spans="1:35" ht="14.4" customHeight="1" thickBot="1" x14ac:dyDescent="0.25">
      <c r="A39" s="2"/>
      <c r="M39" s="75"/>
      <c r="N39" s="75"/>
      <c r="O39" s="75"/>
      <c r="P39" s="75"/>
      <c r="Q39" s="75"/>
      <c r="R39" s="75"/>
      <c r="S39" s="75"/>
      <c r="T39" s="75"/>
      <c r="U39" s="75"/>
      <c r="V39" s="75"/>
      <c r="W39" s="75"/>
      <c r="X39" s="75"/>
      <c r="Y39" s="75"/>
      <c r="Z39" s="75"/>
      <c r="AA39" s="75"/>
      <c r="AB39" s="75"/>
      <c r="AC39" s="75"/>
      <c r="AH39" s="24">
        <v>200000</v>
      </c>
    </row>
    <row r="40" spans="1:35" ht="14.4" customHeight="1" x14ac:dyDescent="0.2">
      <c r="A40" s="2"/>
      <c r="B40" s="73" t="s">
        <v>2</v>
      </c>
      <c r="C40" s="73"/>
      <c r="D40" s="73"/>
      <c r="E40" s="78"/>
      <c r="F40" s="60" t="s">
        <v>37</v>
      </c>
      <c r="G40" s="61"/>
      <c r="H40" s="61"/>
      <c r="I40" s="61"/>
      <c r="J40" s="61"/>
      <c r="K40" s="62"/>
      <c r="AG40" s="24"/>
    </row>
    <row r="41" spans="1:35" ht="14.4" customHeight="1" thickBot="1" x14ac:dyDescent="0.25">
      <c r="A41" s="2"/>
      <c r="B41" s="73"/>
      <c r="C41" s="73"/>
      <c r="D41" s="73"/>
      <c r="E41" s="78"/>
      <c r="F41" s="6" t="s">
        <v>38</v>
      </c>
      <c r="G41" s="64">
        <f>IFERROR(G34-G38,"")</f>
        <v>950000</v>
      </c>
      <c r="H41" s="64"/>
      <c r="I41" s="64"/>
      <c r="J41" s="64"/>
      <c r="K41" s="12" t="s">
        <v>10</v>
      </c>
    </row>
    <row r="42" spans="1:35" ht="14.4" customHeight="1" x14ac:dyDescent="0.2">
      <c r="A42" s="2"/>
    </row>
    <row r="43" spans="1:35" ht="14.4" customHeight="1" x14ac:dyDescent="0.2">
      <c r="A43" s="2" t="s">
        <v>74</v>
      </c>
      <c r="AH43" s="8" t="s">
        <v>80</v>
      </c>
      <c r="AI43" s="8" t="s">
        <v>81</v>
      </c>
    </row>
    <row r="44" spans="1:35" ht="14.4" customHeight="1" x14ac:dyDescent="0.2">
      <c r="A44" s="2"/>
      <c r="B44" s="68" t="s">
        <v>73</v>
      </c>
      <c r="C44" s="69"/>
      <c r="D44" s="69"/>
      <c r="E44" s="69"/>
      <c r="F44" s="69"/>
      <c r="G44" s="69"/>
      <c r="H44" s="69"/>
      <c r="I44" s="69"/>
      <c r="J44" s="70"/>
      <c r="K44" s="68" t="s">
        <v>77</v>
      </c>
      <c r="L44" s="69"/>
      <c r="M44" s="69"/>
      <c r="N44" s="69"/>
      <c r="O44" s="69"/>
      <c r="P44" s="69"/>
      <c r="Q44" s="69"/>
      <c r="R44" s="69"/>
      <c r="S44" s="69"/>
      <c r="T44" s="69"/>
      <c r="U44" s="69"/>
      <c r="V44" s="69"/>
      <c r="W44" s="69"/>
      <c r="X44" s="69"/>
      <c r="Y44" s="69"/>
      <c r="Z44" s="70"/>
      <c r="AG44" s="1" t="s">
        <v>86</v>
      </c>
    </row>
    <row r="45" spans="1:35" ht="14.4" customHeight="1" x14ac:dyDescent="0.2">
      <c r="A45" s="2"/>
      <c r="B45" s="17" t="s">
        <v>75</v>
      </c>
      <c r="C45" s="79" t="s">
        <v>37</v>
      </c>
      <c r="D45" s="79"/>
      <c r="E45" s="79"/>
      <c r="F45" s="79"/>
      <c r="G45" s="79"/>
      <c r="H45" s="79"/>
      <c r="I45" s="79"/>
      <c r="J45" s="79"/>
      <c r="K45" s="80" t="s">
        <v>43</v>
      </c>
      <c r="L45" s="80"/>
      <c r="M45" s="80"/>
      <c r="N45" s="80"/>
      <c r="O45" s="80"/>
      <c r="P45" s="80"/>
      <c r="Q45" s="80"/>
      <c r="R45" s="80"/>
      <c r="S45" s="79" t="s">
        <v>76</v>
      </c>
      <c r="T45" s="79"/>
      <c r="U45" s="79"/>
      <c r="V45" s="79"/>
      <c r="W45" s="79"/>
      <c r="X45" s="79"/>
      <c r="Y45" s="79"/>
      <c r="Z45" s="79"/>
      <c r="AA45" s="10"/>
      <c r="AG45" s="1" t="s">
        <v>84</v>
      </c>
    </row>
    <row r="46" spans="1:35" ht="14.4" customHeight="1" x14ac:dyDescent="0.2">
      <c r="A46" s="2"/>
      <c r="B46" s="17" t="str">
        <f>IF(OR(AG$52=AG$45,AG$52=AG$46,AG$53=AG$45,AG$53=AG$46),"☑","□")</f>
        <v>□</v>
      </c>
      <c r="C46" s="81" t="s">
        <v>19</v>
      </c>
      <c r="D46" s="81"/>
      <c r="E46" s="81"/>
      <c r="F46" s="81"/>
      <c r="G46" s="81"/>
      <c r="H46" s="81"/>
      <c r="I46" s="81"/>
      <c r="J46" s="81"/>
      <c r="K46" s="79" t="s">
        <v>5</v>
      </c>
      <c r="L46" s="79"/>
      <c r="M46" s="79"/>
      <c r="N46" s="79"/>
      <c r="O46" s="79"/>
      <c r="P46" s="79"/>
      <c r="Q46" s="79"/>
      <c r="R46" s="79"/>
      <c r="S46" s="79" t="s">
        <v>40</v>
      </c>
      <c r="T46" s="79"/>
      <c r="U46" s="79"/>
      <c r="V46" s="79"/>
      <c r="W46" s="79"/>
      <c r="X46" s="79"/>
      <c r="Y46" s="79"/>
      <c r="Z46" s="79"/>
      <c r="AA46" s="10"/>
      <c r="AG46" s="1" t="s">
        <v>85</v>
      </c>
      <c r="AH46" s="24">
        <v>300000</v>
      </c>
      <c r="AI46" s="24">
        <v>200000</v>
      </c>
    </row>
    <row r="47" spans="1:35" ht="14.4" customHeight="1" x14ac:dyDescent="0.2">
      <c r="A47" s="2"/>
      <c r="B47" s="17" t="str">
        <f>IF(OR(AG$52=AG$47,AG$53=AG$47),"☑","□")</f>
        <v>☑</v>
      </c>
      <c r="C47" s="81" t="s">
        <v>42</v>
      </c>
      <c r="D47" s="81"/>
      <c r="E47" s="81"/>
      <c r="F47" s="81"/>
      <c r="G47" s="81"/>
      <c r="H47" s="81"/>
      <c r="I47" s="81"/>
      <c r="J47" s="81"/>
      <c r="K47" s="79" t="s">
        <v>33</v>
      </c>
      <c r="L47" s="79"/>
      <c r="M47" s="79"/>
      <c r="N47" s="79"/>
      <c r="O47" s="79"/>
      <c r="P47" s="79"/>
      <c r="Q47" s="79"/>
      <c r="R47" s="79"/>
      <c r="S47" s="79" t="s">
        <v>44</v>
      </c>
      <c r="T47" s="79"/>
      <c r="U47" s="79"/>
      <c r="V47" s="79"/>
      <c r="W47" s="79"/>
      <c r="X47" s="79"/>
      <c r="Y47" s="79"/>
      <c r="Z47" s="79"/>
      <c r="AA47" s="10"/>
      <c r="AG47" s="1" t="s">
        <v>42</v>
      </c>
      <c r="AH47" s="24">
        <v>400000</v>
      </c>
      <c r="AI47" s="24">
        <v>300000</v>
      </c>
    </row>
    <row r="48" spans="1:35" ht="14.4" customHeight="1" x14ac:dyDescent="0.2">
      <c r="A48" s="2"/>
      <c r="B48" s="17" t="str">
        <f>IF(OR(AG$52=AG$48,AG$53=AG$48),"☑","□")</f>
        <v>□</v>
      </c>
      <c r="C48" s="81" t="s">
        <v>45</v>
      </c>
      <c r="D48" s="81"/>
      <c r="E48" s="81"/>
      <c r="F48" s="81"/>
      <c r="G48" s="81"/>
      <c r="H48" s="81"/>
      <c r="I48" s="81"/>
      <c r="J48" s="81"/>
      <c r="K48" s="79" t="s">
        <v>46</v>
      </c>
      <c r="L48" s="79"/>
      <c r="M48" s="79"/>
      <c r="N48" s="79"/>
      <c r="O48" s="79"/>
      <c r="P48" s="79"/>
      <c r="Q48" s="79"/>
      <c r="R48" s="79"/>
      <c r="S48" s="79" t="s">
        <v>33</v>
      </c>
      <c r="T48" s="79"/>
      <c r="U48" s="79"/>
      <c r="V48" s="79"/>
      <c r="W48" s="79"/>
      <c r="X48" s="79"/>
      <c r="Y48" s="79"/>
      <c r="Z48" s="79"/>
      <c r="AA48" s="10"/>
      <c r="AG48" s="1" t="s">
        <v>45</v>
      </c>
      <c r="AH48" s="24">
        <v>500000</v>
      </c>
      <c r="AI48" s="24">
        <v>400000</v>
      </c>
    </row>
    <row r="49" spans="1:35" ht="14.4" customHeight="1" x14ac:dyDescent="0.2">
      <c r="A49" s="2"/>
      <c r="B49" s="17" t="str">
        <f>IF(OR(AG$52=AG$49,AG$53=AG$49),"☑","□")</f>
        <v>□</v>
      </c>
      <c r="C49" s="81" t="s">
        <v>47</v>
      </c>
      <c r="D49" s="81"/>
      <c r="E49" s="81"/>
      <c r="F49" s="81"/>
      <c r="G49" s="81"/>
      <c r="H49" s="81"/>
      <c r="I49" s="81"/>
      <c r="J49" s="81"/>
      <c r="K49" s="79" t="s">
        <v>39</v>
      </c>
      <c r="L49" s="79"/>
      <c r="M49" s="79"/>
      <c r="N49" s="79"/>
      <c r="O49" s="79"/>
      <c r="P49" s="79"/>
      <c r="Q49" s="79"/>
      <c r="R49" s="79"/>
      <c r="S49" s="79" t="s">
        <v>46</v>
      </c>
      <c r="T49" s="79"/>
      <c r="U49" s="79"/>
      <c r="V49" s="79"/>
      <c r="W49" s="79"/>
      <c r="X49" s="79"/>
      <c r="Y49" s="79"/>
      <c r="Z49" s="79"/>
      <c r="AA49" s="10"/>
      <c r="AG49" s="1" t="s">
        <v>47</v>
      </c>
      <c r="AH49" s="24">
        <v>600000</v>
      </c>
      <c r="AI49" s="24">
        <v>500000</v>
      </c>
    </row>
    <row r="50" spans="1:35" ht="14.4" customHeight="1" x14ac:dyDescent="0.2">
      <c r="A50" s="2"/>
      <c r="B50" s="2"/>
      <c r="C50" s="2"/>
      <c r="D50" s="2"/>
      <c r="E50" s="2"/>
      <c r="F50" s="2"/>
      <c r="G50" s="2"/>
      <c r="H50" s="2"/>
      <c r="I50" s="2"/>
      <c r="J50" s="2"/>
      <c r="R50" s="9"/>
      <c r="W50" s="10"/>
      <c r="X50" s="10"/>
      <c r="Y50" s="10"/>
      <c r="Z50" s="10"/>
      <c r="AA50" s="10"/>
      <c r="AB50" s="10"/>
      <c r="AC50" s="10"/>
    </row>
    <row r="51" spans="1:35" ht="14.4" customHeight="1" thickBot="1" x14ac:dyDescent="0.25">
      <c r="A51" s="2"/>
      <c r="B51" s="2" t="s">
        <v>78</v>
      </c>
      <c r="C51" s="2"/>
      <c r="D51" s="2"/>
      <c r="E51" s="2"/>
      <c r="F51" s="2"/>
      <c r="G51" s="2"/>
      <c r="H51" s="2"/>
      <c r="I51" s="2"/>
      <c r="J51" s="2"/>
      <c r="V51" s="10"/>
      <c r="W51" s="10"/>
      <c r="AG51" s="1" t="str">
        <f>+AH11</f>
        <v>飲食宿泊</v>
      </c>
    </row>
    <row r="52" spans="1:35" ht="21.6" customHeight="1" thickBot="1" x14ac:dyDescent="0.25">
      <c r="B52" s="82">
        <f>+AH52+AH53</f>
        <v>400000</v>
      </c>
      <c r="C52" s="83"/>
      <c r="D52" s="83"/>
      <c r="E52" s="83"/>
      <c r="F52" s="83"/>
      <c r="G52" s="83"/>
      <c r="H52" s="84" t="s">
        <v>10</v>
      </c>
      <c r="I52" s="85"/>
      <c r="AG52" s="28" t="str">
        <f>+IF($AH$11="","",IF($AH$11=$AI$43,"",IF($U$31=$AH$32,$AH$32,IF($G$41&lt;0,AG$44,IF($G$41&lt;300000,$AG$45,IF($G$41&lt;500000,$AG$46,IF($G$41&lt;1000000,$AG$47,IF($G$41&lt;1500000,$AG$48,$AG$49))))))))</f>
        <v>50万円以上100万円未満</v>
      </c>
      <c r="AH52" s="25">
        <f>+IF(AG52=AG$45,$G$41,IF(AG52=AG$46,AH$46,IF(AG52=AG$47,AH$47,IF(AG52=AG$48,AH$48,IF(AG52=AG$49,AH$49,0)))))</f>
        <v>400000</v>
      </c>
    </row>
    <row r="53" spans="1:35" ht="21.6" customHeight="1" x14ac:dyDescent="0.2">
      <c r="AG53" s="28" t="str">
        <f>+IF($AH$11="","",IF($AH$11=$AH$43,"",IF($U$31=$AH$32,$AH$32,IF($G$41&lt;0,AG$44,IF($G$41&lt;200000,$AG$45,IF($G$41&lt;500000,$AG$46,IF($G$41&lt;1000000,$AG$47,IF($G$41&lt;1500000,$AG$48,$AG$49))))))))</f>
        <v/>
      </c>
      <c r="AH53" s="25">
        <f>+IF(AG53=AG$45,$G$41,IF(AG53=AG$46,AI$46,IF(AG53=AG$47,AI$47,IF(AG53=AG$48,AI$48,IF(AG53=AG$49,AI$49,0)))))</f>
        <v>0</v>
      </c>
    </row>
    <row r="54" spans="1:35" ht="14.4" customHeight="1" x14ac:dyDescent="0.2"/>
    <row r="55" spans="1:35" x14ac:dyDescent="0.2">
      <c r="AG55" s="18" t="s">
        <v>48</v>
      </c>
    </row>
    <row r="56" spans="1:35" x14ac:dyDescent="0.2">
      <c r="AG56" s="19"/>
    </row>
    <row r="57" spans="1:35" x14ac:dyDescent="0.2">
      <c r="AG57" s="19" t="s">
        <v>49</v>
      </c>
    </row>
    <row r="58" spans="1:35" x14ac:dyDescent="0.2">
      <c r="AG58" s="19" t="s">
        <v>27</v>
      </c>
    </row>
    <row r="59" spans="1:35" x14ac:dyDescent="0.2">
      <c r="AG59" s="19" t="s">
        <v>41</v>
      </c>
    </row>
    <row r="60" spans="1:35" x14ac:dyDescent="0.2">
      <c r="AG60" s="19" t="s">
        <v>50</v>
      </c>
    </row>
    <row r="61" spans="1:35" x14ac:dyDescent="0.2">
      <c r="AG61" s="19" t="s">
        <v>20</v>
      </c>
    </row>
    <row r="62" spans="1:35" x14ac:dyDescent="0.2">
      <c r="AG62" s="18"/>
    </row>
    <row r="63" spans="1:35" x14ac:dyDescent="0.2">
      <c r="AG63" s="17" t="s">
        <v>3</v>
      </c>
    </row>
    <row r="64" spans="1:35" x14ac:dyDescent="0.2">
      <c r="AG64" s="17" t="s">
        <v>21</v>
      </c>
    </row>
    <row r="65" spans="2:33" x14ac:dyDescent="0.2">
      <c r="AG65" s="17" t="s">
        <v>51</v>
      </c>
    </row>
    <row r="66" spans="2:33" x14ac:dyDescent="0.2">
      <c r="AG66" s="17" t="s">
        <v>52</v>
      </c>
    </row>
    <row r="67" spans="2:33" x14ac:dyDescent="0.2">
      <c r="AG67" s="17" t="s">
        <v>53</v>
      </c>
    </row>
    <row r="68" spans="2:33" x14ac:dyDescent="0.2">
      <c r="AG68" s="17" t="s">
        <v>54</v>
      </c>
    </row>
    <row r="69" spans="2:33" x14ac:dyDescent="0.2">
      <c r="AG69" s="17" t="s">
        <v>55</v>
      </c>
    </row>
    <row r="70" spans="2:33" x14ac:dyDescent="0.2">
      <c r="AG70" s="17" t="s">
        <v>56</v>
      </c>
    </row>
    <row r="71" spans="2:33" x14ac:dyDescent="0.2">
      <c r="AG71" s="17" t="s">
        <v>57</v>
      </c>
    </row>
    <row r="72" spans="2:33" x14ac:dyDescent="0.2">
      <c r="AG72" s="17" t="s">
        <v>58</v>
      </c>
    </row>
    <row r="73" spans="2:33" x14ac:dyDescent="0.2">
      <c r="B73" s="20"/>
      <c r="C73" s="21"/>
      <c r="D73" s="21"/>
      <c r="E73" s="21"/>
      <c r="F73" s="21"/>
      <c r="G73" s="21"/>
      <c r="H73" s="21"/>
      <c r="I73" s="21"/>
      <c r="J73" s="21"/>
      <c r="K73" s="21"/>
      <c r="L73" s="21"/>
      <c r="M73" s="21"/>
      <c r="N73" s="21"/>
      <c r="O73" s="21"/>
      <c r="P73" s="21"/>
      <c r="Q73" s="21"/>
      <c r="R73" s="21"/>
      <c r="S73" s="21"/>
      <c r="T73" s="21"/>
      <c r="U73" s="21"/>
      <c r="V73" s="14"/>
      <c r="W73" s="14"/>
      <c r="X73" s="14"/>
      <c r="Y73" s="14"/>
      <c r="Z73" s="23"/>
      <c r="AA73" s="14"/>
      <c r="AB73" s="14"/>
      <c r="AG73" s="17" t="s">
        <v>59</v>
      </c>
    </row>
    <row r="74" spans="2:33" x14ac:dyDescent="0.2">
      <c r="B74" s="20"/>
      <c r="C74" s="21"/>
      <c r="D74" s="21"/>
      <c r="E74" s="21"/>
      <c r="F74" s="21"/>
      <c r="G74" s="21"/>
      <c r="H74" s="21"/>
      <c r="I74" s="21"/>
      <c r="J74" s="21"/>
      <c r="K74" s="21"/>
      <c r="L74" s="21"/>
      <c r="M74" s="21"/>
      <c r="N74" s="21"/>
      <c r="O74" s="21"/>
      <c r="P74" s="21"/>
      <c r="Q74" s="21"/>
      <c r="R74" s="21"/>
      <c r="S74" s="21"/>
      <c r="T74" s="21"/>
      <c r="U74" s="21"/>
      <c r="V74" s="14"/>
      <c r="W74" s="14"/>
      <c r="X74" s="14"/>
      <c r="Y74" s="14"/>
      <c r="Z74" s="23"/>
      <c r="AA74" s="14"/>
      <c r="AB74" s="14"/>
      <c r="AG74" s="17" t="s">
        <v>60</v>
      </c>
    </row>
    <row r="75" spans="2:33" x14ac:dyDescent="0.2">
      <c r="B75" s="20"/>
      <c r="C75" s="14"/>
      <c r="D75" s="14"/>
      <c r="E75" s="14"/>
      <c r="F75" s="14"/>
      <c r="G75" s="14"/>
      <c r="H75" s="14"/>
      <c r="I75" s="46"/>
      <c r="J75" s="46"/>
      <c r="K75" s="46"/>
      <c r="L75" s="46"/>
      <c r="M75" s="46"/>
      <c r="N75" s="46"/>
      <c r="O75" s="21"/>
      <c r="P75" s="21"/>
      <c r="Q75" s="21"/>
      <c r="R75" s="21"/>
      <c r="S75" s="21"/>
      <c r="T75" s="21"/>
      <c r="U75" s="21"/>
      <c r="V75" s="14"/>
      <c r="W75" s="14"/>
      <c r="X75" s="14"/>
      <c r="Y75" s="14"/>
      <c r="Z75" s="23"/>
      <c r="AA75" s="14"/>
      <c r="AB75" s="14"/>
      <c r="AG75" s="17" t="s">
        <v>61</v>
      </c>
    </row>
    <row r="76" spans="2:33" x14ac:dyDescent="0.2">
      <c r="B76" s="20"/>
      <c r="C76" s="46"/>
      <c r="D76" s="46"/>
      <c r="E76" s="46"/>
      <c r="F76" s="46"/>
      <c r="G76" s="46"/>
      <c r="H76" s="46"/>
      <c r="I76" s="86"/>
      <c r="J76" s="86"/>
      <c r="K76" s="86"/>
      <c r="L76" s="86"/>
      <c r="M76" s="86"/>
      <c r="N76" s="86"/>
      <c r="O76" s="86"/>
      <c r="P76" s="86"/>
      <c r="Q76" s="86"/>
      <c r="R76" s="86"/>
      <c r="S76" s="86"/>
      <c r="T76" s="86"/>
      <c r="U76" s="21"/>
      <c r="V76" s="14"/>
      <c r="W76" s="14"/>
      <c r="X76" s="14"/>
      <c r="Y76" s="14"/>
      <c r="Z76" s="23"/>
      <c r="AA76" s="14"/>
      <c r="AB76" s="14"/>
      <c r="AG76" s="17" t="s">
        <v>62</v>
      </c>
    </row>
    <row r="77" spans="2:33" x14ac:dyDescent="0.2">
      <c r="B77" s="20"/>
      <c r="C77" s="22"/>
      <c r="D77" s="22"/>
      <c r="E77" s="22"/>
      <c r="F77" s="22"/>
      <c r="G77" s="22"/>
      <c r="H77" s="22"/>
      <c r="I77" s="22"/>
      <c r="J77" s="22"/>
      <c r="K77" s="22"/>
      <c r="L77" s="22"/>
      <c r="M77" s="22"/>
      <c r="N77" s="22"/>
      <c r="O77" s="22"/>
      <c r="P77" s="22"/>
      <c r="Q77" s="22"/>
      <c r="R77" s="22"/>
      <c r="S77" s="22"/>
      <c r="T77" s="22"/>
      <c r="U77" s="21"/>
      <c r="V77" s="21"/>
      <c r="W77" s="21"/>
      <c r="X77" s="21"/>
      <c r="Y77" s="21"/>
      <c r="Z77" s="21"/>
      <c r="AA77" s="21"/>
      <c r="AB77" s="21"/>
      <c r="AC77" s="20"/>
      <c r="AD77" s="20"/>
      <c r="AE77" s="20"/>
      <c r="AF77" s="20"/>
      <c r="AG77" s="17" t="s">
        <v>63</v>
      </c>
    </row>
    <row r="78" spans="2:33" x14ac:dyDescent="0.2">
      <c r="B78" s="20"/>
      <c r="C78" s="21"/>
      <c r="D78" s="21"/>
      <c r="E78" s="21"/>
      <c r="F78" s="21"/>
      <c r="G78" s="21"/>
      <c r="H78" s="86"/>
      <c r="I78" s="86"/>
      <c r="J78" s="86"/>
      <c r="K78" s="86"/>
      <c r="L78" s="86"/>
      <c r="M78" s="86"/>
      <c r="N78" s="86"/>
      <c r="O78" s="21"/>
      <c r="P78" s="21"/>
      <c r="Q78" s="21"/>
      <c r="R78" s="21"/>
      <c r="S78" s="21"/>
      <c r="T78" s="21"/>
      <c r="U78" s="21"/>
      <c r="V78" s="14"/>
      <c r="W78" s="14"/>
      <c r="X78" s="14"/>
      <c r="Y78" s="14"/>
      <c r="Z78" s="23"/>
      <c r="AA78" s="14"/>
      <c r="AB78" s="14"/>
      <c r="AG78" s="17" t="s">
        <v>64</v>
      </c>
    </row>
    <row r="79" spans="2:33" x14ac:dyDescent="0.2">
      <c r="B79" s="20"/>
      <c r="C79" s="21"/>
      <c r="D79" s="21"/>
      <c r="E79" s="21"/>
      <c r="F79" s="21"/>
      <c r="G79" s="21"/>
      <c r="H79" s="86"/>
      <c r="I79" s="86"/>
      <c r="J79" s="86"/>
      <c r="K79" s="86"/>
      <c r="L79" s="86"/>
      <c r="M79" s="86"/>
      <c r="N79" s="86"/>
      <c r="O79" s="21"/>
      <c r="P79" s="21"/>
      <c r="Q79" s="21"/>
      <c r="R79" s="21"/>
      <c r="S79" s="21"/>
      <c r="T79" s="21"/>
      <c r="U79" s="21"/>
      <c r="V79" s="14"/>
      <c r="W79" s="14"/>
      <c r="X79" s="14"/>
      <c r="Y79" s="14"/>
      <c r="Z79" s="23"/>
      <c r="AA79" s="14"/>
      <c r="AB79" s="14"/>
      <c r="AG79" s="17" t="s">
        <v>65</v>
      </c>
    </row>
    <row r="80" spans="2:33" x14ac:dyDescent="0.2">
      <c r="C80" s="14"/>
      <c r="D80" s="14"/>
      <c r="E80" s="14"/>
      <c r="F80" s="14"/>
      <c r="G80" s="14"/>
      <c r="H80" s="14"/>
      <c r="I80" s="14"/>
      <c r="J80" s="14"/>
      <c r="K80" s="14"/>
      <c r="L80" s="46"/>
      <c r="M80" s="46"/>
      <c r="N80" s="46"/>
      <c r="O80" s="14"/>
      <c r="P80" s="14"/>
      <c r="Q80" s="14"/>
      <c r="R80" s="14"/>
      <c r="S80" s="14"/>
      <c r="T80" s="14"/>
      <c r="U80" s="14"/>
      <c r="V80" s="14"/>
      <c r="W80" s="14"/>
      <c r="X80" s="14"/>
      <c r="Y80" s="14"/>
      <c r="Z80" s="23"/>
      <c r="AA80" s="14"/>
      <c r="AB80" s="14"/>
      <c r="AG80" s="17" t="s">
        <v>66</v>
      </c>
    </row>
    <row r="81" spans="3:33" x14ac:dyDescent="0.2">
      <c r="C81" s="14"/>
      <c r="D81" s="14"/>
      <c r="E81" s="14"/>
      <c r="F81" s="14"/>
      <c r="G81" s="14"/>
      <c r="H81" s="14"/>
      <c r="I81" s="14"/>
      <c r="J81" s="14"/>
      <c r="K81" s="14"/>
      <c r="L81" s="14"/>
      <c r="M81" s="14"/>
      <c r="N81" s="14"/>
      <c r="O81" s="14"/>
      <c r="P81" s="14"/>
      <c r="Q81" s="14"/>
      <c r="R81" s="14"/>
      <c r="S81" s="14"/>
      <c r="T81" s="14"/>
      <c r="U81" s="14"/>
      <c r="V81" s="14"/>
      <c r="W81" s="14"/>
      <c r="X81" s="14"/>
      <c r="Y81" s="14"/>
      <c r="Z81" s="23"/>
      <c r="AA81" s="14"/>
      <c r="AB81" s="14"/>
      <c r="AG81" s="17" t="s">
        <v>67</v>
      </c>
    </row>
    <row r="82" spans="3:33" x14ac:dyDescent="0.2">
      <c r="C82" s="14"/>
      <c r="D82" s="14"/>
      <c r="E82" s="14"/>
      <c r="F82" s="14"/>
      <c r="G82" s="14"/>
      <c r="H82" s="14"/>
      <c r="I82" s="14"/>
      <c r="J82" s="14"/>
      <c r="K82" s="14"/>
      <c r="L82" s="14"/>
      <c r="M82" s="14"/>
      <c r="N82" s="14"/>
      <c r="O82" s="14"/>
      <c r="P82" s="14"/>
      <c r="Q82" s="14"/>
      <c r="R82" s="14"/>
      <c r="S82" s="14"/>
      <c r="T82" s="14"/>
      <c r="U82" s="14"/>
      <c r="V82" s="14"/>
      <c r="W82" s="14"/>
      <c r="X82" s="14"/>
      <c r="Y82" s="14"/>
      <c r="Z82" s="23"/>
      <c r="AA82" s="14"/>
      <c r="AB82" s="14"/>
      <c r="AG82" s="17" t="s">
        <v>88</v>
      </c>
    </row>
    <row r="83" spans="3:33" x14ac:dyDescent="0.2">
      <c r="C83" s="14"/>
      <c r="D83" s="14"/>
      <c r="E83" s="14"/>
      <c r="F83" s="14"/>
      <c r="G83" s="14"/>
      <c r="H83" s="14"/>
      <c r="I83" s="14"/>
      <c r="J83" s="14"/>
      <c r="K83" s="14"/>
      <c r="L83" s="14"/>
      <c r="M83" s="14"/>
      <c r="N83" s="14"/>
      <c r="O83" s="14"/>
      <c r="P83" s="14"/>
      <c r="Q83" s="14"/>
      <c r="R83" s="14"/>
      <c r="S83" s="14"/>
      <c r="T83" s="14"/>
      <c r="U83" s="14"/>
      <c r="V83" s="14"/>
      <c r="W83" s="14"/>
      <c r="X83" s="14"/>
      <c r="Y83" s="14"/>
      <c r="Z83" s="23"/>
      <c r="AA83" s="14"/>
      <c r="AB83" s="14"/>
      <c r="AG83" s="19"/>
    </row>
    <row r="84" spans="3:33" x14ac:dyDescent="0.2">
      <c r="C84" s="14"/>
      <c r="D84" s="14"/>
      <c r="E84" s="14"/>
      <c r="F84" s="14"/>
      <c r="G84" s="14"/>
      <c r="H84" s="14"/>
      <c r="I84" s="14"/>
      <c r="J84" s="14"/>
      <c r="K84" s="14"/>
      <c r="L84" s="14"/>
      <c r="M84" s="14"/>
      <c r="N84" s="14"/>
      <c r="O84" s="14"/>
      <c r="P84" s="14"/>
      <c r="Q84" s="14"/>
      <c r="R84" s="14"/>
      <c r="S84" s="14"/>
      <c r="T84" s="14"/>
      <c r="U84" s="14"/>
      <c r="V84" s="14"/>
      <c r="W84" s="14"/>
      <c r="X84" s="14"/>
      <c r="Y84" s="14"/>
      <c r="Z84" s="23"/>
      <c r="AA84" s="14"/>
      <c r="AB84" s="14"/>
      <c r="AG84" s="18"/>
    </row>
    <row r="85" spans="3:33" x14ac:dyDescent="0.2">
      <c r="C85" s="14"/>
      <c r="D85" s="14"/>
      <c r="E85" s="14"/>
      <c r="F85" s="14"/>
      <c r="G85" s="14"/>
      <c r="H85" s="14"/>
      <c r="I85" s="14"/>
      <c r="J85" s="14"/>
      <c r="K85" s="14"/>
      <c r="L85" s="14"/>
      <c r="M85" s="14"/>
      <c r="N85" s="14"/>
      <c r="O85" s="14"/>
      <c r="P85" s="14"/>
      <c r="Q85" s="14"/>
      <c r="R85" s="14"/>
      <c r="S85" s="14"/>
      <c r="T85" s="14"/>
      <c r="U85" s="14"/>
      <c r="V85" s="14"/>
      <c r="W85" s="14"/>
      <c r="X85" s="14"/>
      <c r="Y85" s="14"/>
      <c r="Z85" s="23"/>
      <c r="AA85" s="14"/>
      <c r="AB85" s="14"/>
    </row>
    <row r="86" spans="3:33" x14ac:dyDescent="0.2">
      <c r="C86" s="14"/>
      <c r="D86" s="14"/>
      <c r="E86" s="14"/>
      <c r="F86" s="14"/>
      <c r="G86" s="14"/>
      <c r="H86" s="14"/>
      <c r="I86" s="14"/>
      <c r="J86" s="14"/>
      <c r="K86" s="14"/>
      <c r="L86" s="14"/>
      <c r="M86" s="14"/>
      <c r="N86" s="14"/>
      <c r="O86" s="14"/>
      <c r="P86" s="14"/>
      <c r="Q86" s="14"/>
      <c r="R86" s="14"/>
      <c r="S86" s="14"/>
      <c r="T86" s="14"/>
      <c r="U86" s="14"/>
      <c r="V86" s="14"/>
      <c r="W86" s="14"/>
      <c r="X86" s="14"/>
      <c r="Y86" s="14"/>
      <c r="Z86" s="23"/>
      <c r="AA86" s="14"/>
      <c r="AB86" s="14"/>
    </row>
    <row r="87" spans="3:33" x14ac:dyDescent="0.2">
      <c r="C87" s="14"/>
      <c r="D87" s="14"/>
      <c r="E87" s="14"/>
      <c r="F87" s="14"/>
      <c r="G87" s="14"/>
      <c r="H87" s="14"/>
      <c r="I87" s="14"/>
      <c r="J87" s="14"/>
      <c r="K87" s="14"/>
      <c r="L87" s="14"/>
      <c r="M87" s="14"/>
      <c r="N87" s="14"/>
      <c r="O87" s="14"/>
      <c r="P87" s="14"/>
      <c r="Q87" s="14"/>
      <c r="R87" s="14"/>
      <c r="S87" s="14"/>
      <c r="T87" s="14"/>
      <c r="U87" s="14"/>
      <c r="V87" s="14"/>
      <c r="W87" s="14"/>
      <c r="X87" s="14"/>
      <c r="Y87" s="14"/>
      <c r="Z87" s="23"/>
      <c r="AA87" s="14"/>
      <c r="AB87" s="14"/>
    </row>
    <row r="88" spans="3:33" x14ac:dyDescent="0.2">
      <c r="C88" s="14"/>
      <c r="D88" s="14"/>
      <c r="E88" s="14"/>
      <c r="F88" s="14"/>
      <c r="G88" s="14"/>
      <c r="H88" s="14"/>
      <c r="I88" s="14"/>
      <c r="J88" s="14"/>
      <c r="K88" s="14"/>
      <c r="L88" s="14"/>
      <c r="M88" s="14"/>
      <c r="N88" s="14"/>
      <c r="O88" s="14"/>
      <c r="P88" s="14"/>
      <c r="Q88" s="14"/>
      <c r="R88" s="14"/>
      <c r="S88" s="14"/>
      <c r="T88" s="14"/>
      <c r="U88" s="14"/>
      <c r="V88" s="14"/>
      <c r="W88" s="14"/>
      <c r="X88" s="14"/>
      <c r="Y88" s="14"/>
      <c r="Z88" s="23"/>
      <c r="AA88" s="14"/>
      <c r="AB88" s="14"/>
    </row>
    <row r="89" spans="3:33" x14ac:dyDescent="0.2">
      <c r="C89" s="14"/>
      <c r="D89" s="14"/>
      <c r="E89" s="14"/>
      <c r="F89" s="14"/>
      <c r="G89" s="14"/>
      <c r="H89" s="14"/>
      <c r="I89" s="14"/>
      <c r="J89" s="14"/>
      <c r="K89" s="14"/>
      <c r="L89" s="14"/>
      <c r="M89" s="14"/>
      <c r="N89" s="14"/>
      <c r="O89" s="14"/>
      <c r="P89" s="14"/>
      <c r="Q89" s="14"/>
      <c r="R89" s="14"/>
      <c r="S89" s="14"/>
      <c r="T89" s="14"/>
      <c r="U89" s="14"/>
      <c r="V89" s="14"/>
      <c r="W89" s="14"/>
      <c r="X89" s="14"/>
      <c r="Y89" s="14"/>
      <c r="Z89" s="23"/>
      <c r="AA89" s="14"/>
      <c r="AB89" s="14"/>
    </row>
    <row r="90" spans="3:33" x14ac:dyDescent="0.2">
      <c r="C90" s="14"/>
      <c r="D90" s="14"/>
      <c r="E90" s="14"/>
      <c r="F90" s="14"/>
      <c r="G90" s="14"/>
      <c r="H90" s="14"/>
      <c r="I90" s="14"/>
      <c r="J90" s="14"/>
      <c r="K90" s="14"/>
      <c r="L90" s="14"/>
      <c r="M90" s="14"/>
      <c r="N90" s="14"/>
      <c r="O90" s="14"/>
      <c r="P90" s="14"/>
      <c r="Q90" s="14"/>
      <c r="R90" s="14"/>
      <c r="S90" s="14"/>
      <c r="T90" s="14"/>
      <c r="U90" s="14"/>
      <c r="V90" s="14"/>
      <c r="W90" s="14"/>
      <c r="X90" s="14"/>
      <c r="Y90" s="14"/>
      <c r="Z90" s="23"/>
      <c r="AA90" s="14"/>
      <c r="AB90" s="14"/>
    </row>
    <row r="91" spans="3:33" x14ac:dyDescent="0.2">
      <c r="C91" s="14"/>
      <c r="D91" s="14"/>
      <c r="E91" s="14"/>
      <c r="F91" s="14"/>
      <c r="G91" s="14"/>
      <c r="H91" s="14"/>
      <c r="I91" s="14"/>
      <c r="J91" s="14"/>
      <c r="K91" s="14"/>
      <c r="L91" s="14"/>
      <c r="M91" s="14"/>
      <c r="N91" s="14"/>
      <c r="O91" s="14"/>
      <c r="P91" s="14"/>
      <c r="Q91" s="14"/>
      <c r="R91" s="14"/>
      <c r="S91" s="14"/>
      <c r="T91" s="14"/>
      <c r="U91" s="14"/>
      <c r="V91" s="14"/>
      <c r="W91" s="14"/>
      <c r="X91" s="14"/>
      <c r="Y91" s="14"/>
      <c r="Z91" s="23"/>
      <c r="AA91" s="14"/>
      <c r="AB91" s="14"/>
    </row>
    <row r="92" spans="3:33" x14ac:dyDescent="0.2">
      <c r="C92" s="14"/>
      <c r="D92" s="14"/>
      <c r="E92" s="14"/>
      <c r="F92" s="14"/>
      <c r="G92" s="14"/>
      <c r="H92" s="14"/>
      <c r="I92" s="14"/>
      <c r="J92" s="14"/>
      <c r="K92" s="14"/>
      <c r="L92" s="14"/>
      <c r="M92" s="14"/>
      <c r="N92" s="14"/>
      <c r="O92" s="14"/>
      <c r="P92" s="14"/>
      <c r="Q92" s="14"/>
      <c r="R92" s="14"/>
      <c r="S92" s="14"/>
      <c r="T92" s="14"/>
      <c r="U92" s="14"/>
      <c r="V92" s="14"/>
      <c r="W92" s="14"/>
      <c r="X92" s="14"/>
      <c r="Y92" s="14"/>
      <c r="Z92" s="23"/>
      <c r="AA92" s="14"/>
      <c r="AB92" s="14"/>
    </row>
    <row r="93" spans="3:33" x14ac:dyDescent="0.2">
      <c r="C93" s="14"/>
      <c r="D93" s="14"/>
      <c r="E93" s="14"/>
      <c r="F93" s="14"/>
      <c r="G93" s="14"/>
      <c r="H93" s="14"/>
      <c r="I93" s="14"/>
      <c r="J93" s="14"/>
      <c r="K93" s="14"/>
      <c r="L93" s="14"/>
      <c r="M93" s="14"/>
      <c r="N93" s="14"/>
      <c r="O93" s="14"/>
      <c r="P93" s="14"/>
      <c r="Q93" s="14"/>
      <c r="R93" s="14"/>
      <c r="S93" s="14"/>
      <c r="T93" s="14"/>
      <c r="U93" s="14"/>
      <c r="V93" s="14"/>
      <c r="W93" s="14"/>
      <c r="X93" s="14"/>
      <c r="Y93" s="14"/>
      <c r="Z93" s="23"/>
      <c r="AA93" s="14"/>
      <c r="AB93" s="14"/>
    </row>
    <row r="94" spans="3:33" x14ac:dyDescent="0.2">
      <c r="C94" s="14"/>
      <c r="D94" s="14"/>
      <c r="E94" s="14"/>
      <c r="F94" s="14"/>
      <c r="G94" s="14"/>
      <c r="H94" s="14"/>
      <c r="I94" s="14"/>
      <c r="J94" s="14"/>
      <c r="K94" s="14"/>
      <c r="L94" s="14"/>
      <c r="M94" s="14"/>
      <c r="N94" s="14"/>
      <c r="O94" s="14"/>
      <c r="P94" s="14"/>
      <c r="Q94" s="14"/>
      <c r="R94" s="14"/>
      <c r="S94" s="14"/>
      <c r="T94" s="14"/>
      <c r="U94" s="14"/>
      <c r="V94" s="14"/>
      <c r="W94" s="14"/>
      <c r="X94" s="14"/>
      <c r="Y94" s="14"/>
      <c r="Z94" s="23"/>
      <c r="AA94" s="14"/>
      <c r="AB94" s="14"/>
    </row>
    <row r="95" spans="3:33" x14ac:dyDescent="0.2">
      <c r="C95" s="14"/>
      <c r="D95" s="14"/>
      <c r="E95" s="14"/>
      <c r="F95" s="14"/>
      <c r="G95" s="14"/>
      <c r="H95" s="14"/>
      <c r="I95" s="14"/>
      <c r="J95" s="14"/>
      <c r="K95" s="14"/>
      <c r="L95" s="14"/>
      <c r="M95" s="14"/>
      <c r="N95" s="14"/>
      <c r="O95" s="14"/>
      <c r="P95" s="14"/>
      <c r="Q95" s="14"/>
      <c r="R95" s="14"/>
      <c r="S95" s="14"/>
      <c r="T95" s="14"/>
      <c r="U95" s="14"/>
      <c r="V95" s="14"/>
      <c r="W95" s="14"/>
      <c r="X95" s="14"/>
      <c r="Y95" s="14"/>
      <c r="Z95" s="23"/>
      <c r="AA95" s="14"/>
      <c r="AB95" s="14"/>
    </row>
    <row r="96" spans="3:33" x14ac:dyDescent="0.2">
      <c r="C96" s="14"/>
      <c r="D96" s="14"/>
      <c r="E96" s="14"/>
      <c r="F96" s="14"/>
      <c r="G96" s="14"/>
      <c r="H96" s="14"/>
      <c r="I96" s="14"/>
      <c r="J96" s="14"/>
      <c r="K96" s="14"/>
      <c r="L96" s="14"/>
      <c r="M96" s="14"/>
      <c r="N96" s="14"/>
      <c r="O96" s="14"/>
      <c r="P96" s="14"/>
      <c r="Q96" s="14"/>
      <c r="R96" s="14"/>
      <c r="S96" s="14"/>
      <c r="T96" s="14"/>
      <c r="U96" s="14"/>
      <c r="V96" s="14"/>
      <c r="W96" s="14"/>
      <c r="X96" s="14"/>
      <c r="Y96" s="14"/>
      <c r="Z96" s="23"/>
      <c r="AA96" s="14"/>
      <c r="AB96" s="14"/>
    </row>
    <row r="97" spans="3:28" x14ac:dyDescent="0.2">
      <c r="C97" s="14"/>
      <c r="D97" s="14"/>
      <c r="E97" s="14"/>
      <c r="F97" s="14"/>
      <c r="G97" s="14"/>
      <c r="H97" s="14"/>
      <c r="I97" s="14"/>
      <c r="J97" s="14"/>
      <c r="K97" s="14"/>
      <c r="L97" s="14"/>
      <c r="M97" s="14"/>
      <c r="N97" s="14"/>
      <c r="O97" s="14"/>
      <c r="P97" s="14"/>
      <c r="Q97" s="14"/>
      <c r="R97" s="14"/>
      <c r="S97" s="14"/>
      <c r="T97" s="14"/>
      <c r="U97" s="14"/>
      <c r="V97" s="14"/>
      <c r="W97" s="14"/>
      <c r="X97" s="14"/>
      <c r="Y97" s="14"/>
      <c r="Z97" s="23"/>
      <c r="AA97" s="14"/>
      <c r="AB97" s="14"/>
    </row>
    <row r="98" spans="3:28" x14ac:dyDescent="0.2">
      <c r="C98" s="14"/>
      <c r="D98" s="14"/>
      <c r="E98" s="14"/>
      <c r="F98" s="14"/>
      <c r="G98" s="14"/>
      <c r="H98" s="14"/>
      <c r="I98" s="14"/>
      <c r="J98" s="14"/>
      <c r="K98" s="14"/>
      <c r="L98" s="14"/>
      <c r="M98" s="14"/>
      <c r="N98" s="14"/>
      <c r="O98" s="14"/>
      <c r="P98" s="14"/>
      <c r="Q98" s="14"/>
      <c r="R98" s="14"/>
      <c r="S98" s="14"/>
      <c r="T98" s="14"/>
      <c r="U98" s="14"/>
      <c r="V98" s="14"/>
      <c r="W98" s="14"/>
      <c r="X98" s="14"/>
      <c r="Y98" s="14"/>
      <c r="Z98" s="23"/>
      <c r="AA98" s="14"/>
      <c r="AB98" s="14"/>
    </row>
  </sheetData>
  <mergeCells count="77">
    <mergeCell ref="T26:AA26"/>
    <mergeCell ref="U27:Z27"/>
    <mergeCell ref="T29:AA29"/>
    <mergeCell ref="U30:Z30"/>
    <mergeCell ref="S45:Z45"/>
    <mergeCell ref="K44:Z44"/>
    <mergeCell ref="U31:Z32"/>
    <mergeCell ref="O29:P29"/>
    <mergeCell ref="Q29:Q30"/>
    <mergeCell ref="R29:S30"/>
    <mergeCell ref="O30:P30"/>
    <mergeCell ref="A2:AD3"/>
    <mergeCell ref="A4:I5"/>
    <mergeCell ref="R4:AC5"/>
    <mergeCell ref="A7:F8"/>
    <mergeCell ref="R7:S8"/>
    <mergeCell ref="T7:U8"/>
    <mergeCell ref="V7:V8"/>
    <mergeCell ref="W7:X8"/>
    <mergeCell ref="Y7:Y8"/>
    <mergeCell ref="Z7:AA8"/>
    <mergeCell ref="AB7:AB8"/>
    <mergeCell ref="AC7:AC8"/>
    <mergeCell ref="C24:K24"/>
    <mergeCell ref="A10:J11"/>
    <mergeCell ref="R10:AC11"/>
    <mergeCell ref="A13:J14"/>
    <mergeCell ref="B17:L17"/>
    <mergeCell ref="N17:R18"/>
    <mergeCell ref="S17:AB17"/>
    <mergeCell ref="C18:K18"/>
    <mergeCell ref="T18:AA18"/>
    <mergeCell ref="N19:AC22"/>
    <mergeCell ref="B20:L20"/>
    <mergeCell ref="C21:K21"/>
    <mergeCell ref="B22:L22"/>
    <mergeCell ref="B23:L23"/>
    <mergeCell ref="B26:I26"/>
    <mergeCell ref="J26:J27"/>
    <mergeCell ref="K26:R26"/>
    <mergeCell ref="S26:S27"/>
    <mergeCell ref="C27:H27"/>
    <mergeCell ref="L27:Q27"/>
    <mergeCell ref="C45:J45"/>
    <mergeCell ref="K45:R45"/>
    <mergeCell ref="B33:E34"/>
    <mergeCell ref="F33:K33"/>
    <mergeCell ref="G34:J34"/>
    <mergeCell ref="M36:AC37"/>
    <mergeCell ref="F37:K37"/>
    <mergeCell ref="G38:J38"/>
    <mergeCell ref="M38:AC39"/>
    <mergeCell ref="B40:E41"/>
    <mergeCell ref="F40:K40"/>
    <mergeCell ref="G41:J41"/>
    <mergeCell ref="B44:J44"/>
    <mergeCell ref="C46:J46"/>
    <mergeCell ref="K46:R46"/>
    <mergeCell ref="C47:J47"/>
    <mergeCell ref="K47:R47"/>
    <mergeCell ref="S46:Z46"/>
    <mergeCell ref="S47:Z47"/>
    <mergeCell ref="O76:T76"/>
    <mergeCell ref="C48:J48"/>
    <mergeCell ref="K48:R48"/>
    <mergeCell ref="C49:J49"/>
    <mergeCell ref="K49:R49"/>
    <mergeCell ref="S48:Z48"/>
    <mergeCell ref="S49:Z49"/>
    <mergeCell ref="H78:N78"/>
    <mergeCell ref="H79:N79"/>
    <mergeCell ref="L80:N80"/>
    <mergeCell ref="B52:G52"/>
    <mergeCell ref="H52:I52"/>
    <mergeCell ref="I75:N75"/>
    <mergeCell ref="C76:H76"/>
    <mergeCell ref="I76:N76"/>
  </mergeCells>
  <phoneticPr fontId="25"/>
  <conditionalFormatting sqref="U31:Y32">
    <cfRule type="expression" dxfId="15" priority="22">
      <formula>$U$31="【交付対象外】"</formula>
    </cfRule>
  </conditionalFormatting>
  <conditionalFormatting sqref="C18:K18">
    <cfRule type="expression" dxfId="14" priority="21">
      <formula>$C$18=""</formula>
    </cfRule>
  </conditionalFormatting>
  <conditionalFormatting sqref="C21:K21">
    <cfRule type="expression" dxfId="13" priority="17">
      <formula>$C$21=""</formula>
    </cfRule>
  </conditionalFormatting>
  <conditionalFormatting sqref="K46:R46">
    <cfRule type="expression" dxfId="12" priority="12">
      <formula>$AG$52=$AG$46</formula>
    </cfRule>
    <cfRule type="expression" dxfId="11" priority="13">
      <formula>$AG$52=$AG$45</formula>
    </cfRule>
  </conditionalFormatting>
  <conditionalFormatting sqref="K47:R47">
    <cfRule type="expression" dxfId="10" priority="11">
      <formula>$AG$52=$AG$47</formula>
    </cfRule>
  </conditionalFormatting>
  <conditionalFormatting sqref="K48:R48">
    <cfRule type="expression" dxfId="9" priority="10">
      <formula>$AG$52=$AG$48</formula>
    </cfRule>
  </conditionalFormatting>
  <conditionalFormatting sqref="K49:R49">
    <cfRule type="expression" dxfId="8" priority="9">
      <formula>$AG$52=$AG$49</formula>
    </cfRule>
  </conditionalFormatting>
  <conditionalFormatting sqref="S46:Z46">
    <cfRule type="expression" dxfId="7" priority="7">
      <formula>$AG$53=$AG$46</formula>
    </cfRule>
    <cfRule type="expression" dxfId="6" priority="8">
      <formula>$AG$53=$AG$45</formula>
    </cfRule>
  </conditionalFormatting>
  <conditionalFormatting sqref="S47:Z47">
    <cfRule type="expression" dxfId="5" priority="6">
      <formula>$AG$53=$AG$47</formula>
    </cfRule>
  </conditionalFormatting>
  <conditionalFormatting sqref="S48:Z48">
    <cfRule type="expression" dxfId="4" priority="5">
      <formula>$AG$53=$AG$48</formula>
    </cfRule>
  </conditionalFormatting>
  <conditionalFormatting sqref="S49:Z49">
    <cfRule type="expression" dxfId="3" priority="4">
      <formula>$AG$53=$AG$49</formula>
    </cfRule>
  </conditionalFormatting>
  <conditionalFormatting sqref="C24:K24">
    <cfRule type="expression" dxfId="2" priority="3">
      <formula>$C$24=""</formula>
    </cfRule>
  </conditionalFormatting>
  <conditionalFormatting sqref="R10:AC11">
    <cfRule type="expression" dxfId="1" priority="2">
      <formula>$R$10=""</formula>
    </cfRule>
  </conditionalFormatting>
  <conditionalFormatting sqref="G38:J38">
    <cfRule type="expression" dxfId="0" priority="1">
      <formula>$G$38=""</formula>
    </cfRule>
  </conditionalFormatting>
  <dataValidations count="3">
    <dataValidation type="list" allowBlank="1" showInputMessage="1" showErrorMessage="1" sqref="R10:AC11" xr:uid="{00000000-0002-0000-0000-000001000000}">
      <formula1>$AG$64:$AG$83</formula1>
    </dataValidation>
    <dataValidation type="list" allowBlank="1" showInputMessage="1" showErrorMessage="1" sqref="G38:J38" xr:uid="{937DF840-220C-4BDE-B7FA-2C56BBBBC460}">
      <formula1>$AH$38:$AH$40</formula1>
    </dataValidation>
    <dataValidation type="list" allowBlank="1" showInputMessage="1" showErrorMessage="1" sqref="R7:S8" xr:uid="{FC63D447-C596-4F20-A1D4-32BB958443A7}">
      <formula1>$AG$56:$AG$61</formula1>
    </dataValidation>
  </dataValidations>
  <printOptions horizontalCentered="1"/>
  <pageMargins left="0.78740157480314965" right="0.39370078740157483" top="0.78740157480314965" bottom="0.39370078740157483" header="0.31496062992125984" footer="0.31496062992125984"/>
  <pageSetup paperSize="9" firstPageNumber="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計算書</vt:lpstr>
      <vt:lpstr>計算書 (記載例)</vt:lpstr>
      <vt:lpstr>計算書!Print_Area</vt:lpstr>
      <vt:lpstr>'計算書 (記載例)'!Print_Area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総務課情報管理係</dc:creator>
  <cp:lastModifiedBy>user</cp:lastModifiedBy>
  <cp:lastPrinted>2020-12-23T00:45:06Z</cp:lastPrinted>
  <dcterms:created xsi:type="dcterms:W3CDTF">2009-04-16T13:11:49Z</dcterms:created>
  <dcterms:modified xsi:type="dcterms:W3CDTF">2020-12-23T23:58:21Z</dcterms:modified>
</cp:coreProperties>
</file>