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10.10.101.5\disk1-kyouyu\産業振興課　山口祐樹\★R3コロナ対策交付金事業\R3緊急支援金\R3コロナ支援様式\"/>
    </mc:Choice>
  </mc:AlternateContent>
  <xr:revisionPtr revIDLastSave="0" documentId="13_ncr:1_{E9471321-BD2A-4BB1-B3B0-AC8FE2F47A77}" xr6:coauthVersionLast="45" xr6:coauthVersionMax="45" xr10:uidLastSave="{00000000-0000-0000-0000-000000000000}"/>
  <bookViews>
    <workbookView xWindow="-108" yWindow="-108" windowWidth="22080" windowHeight="13176" xr2:uid="{00000000-000D-0000-FFFF-FFFF00000000}"/>
  </bookViews>
  <sheets>
    <sheet name="計算式" sheetId="18" r:id="rId1"/>
    <sheet name="計算書 (記載例)" sheetId="17" r:id="rId2"/>
  </sheets>
  <definedNames>
    <definedName name="_xlnm.Print_Area" localSheetId="0">計算式!$B$2:$AD$48</definedName>
    <definedName name="_xlnm.Print_Area" localSheetId="1">'計算書 (記載例)'!$B$2:$AD$48</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21" i="18" l="1"/>
  <c r="V24" i="18" s="1"/>
  <c r="V25" i="18" s="1"/>
  <c r="AG12" i="18"/>
  <c r="D34" i="18" l="1"/>
  <c r="V34" i="18" s="1"/>
  <c r="V21" i="17"/>
  <c r="AG12" i="17"/>
  <c r="V35" i="18" l="1"/>
  <c r="AF46" i="18" s="1"/>
  <c r="V24" i="17"/>
  <c r="V25" i="17" s="1"/>
  <c r="C40" i="18" l="1"/>
  <c r="C43" i="18"/>
  <c r="C42" i="18"/>
  <c r="AG46" i="18"/>
  <c r="C46" i="18" s="1"/>
  <c r="C41" i="18"/>
  <c r="D34" i="17"/>
  <c r="V34" i="17" s="1"/>
  <c r="V35" i="17" l="1"/>
  <c r="AF46" i="17" s="1"/>
  <c r="C41" i="17" l="1"/>
  <c r="C42" i="17"/>
  <c r="C40" i="17"/>
  <c r="C43" i="17"/>
  <c r="AG46" i="17"/>
  <c r="C46" i="17" s="1"/>
</calcChain>
</file>

<file path=xl/sharedStrings.xml><?xml version="1.0" encoding="utf-8"?>
<sst xmlns="http://schemas.openxmlformats.org/spreadsheetml/2006/main" count="187" uniqueCount="81">
  <si>
    <t>４　支援金額の計算</t>
    <rPh sb="2" eb="5">
      <t>シエンキン</t>
    </rPh>
    <rPh sb="5" eb="6">
      <t>ガク</t>
    </rPh>
    <rPh sb="7" eb="9">
      <t>ケイサン</t>
    </rPh>
    <phoneticPr fontId="21"/>
  </si>
  <si>
    <t>２　主に営んでいる事業（業種）</t>
    <rPh sb="2" eb="3">
      <t>オモ</t>
    </rPh>
    <rPh sb="4" eb="5">
      <t>イトナ</t>
    </rPh>
    <rPh sb="9" eb="11">
      <t>ジギョウ</t>
    </rPh>
    <rPh sb="12" eb="14">
      <t>ギョウシュ</t>
    </rPh>
    <phoneticPr fontId="21"/>
  </si>
  <si>
    <t>１　事業者名</t>
    <rPh sb="2" eb="5">
      <t>ジギョウシャ</t>
    </rPh>
    <rPh sb="5" eb="6">
      <t>メイ</t>
    </rPh>
    <phoneticPr fontId="21"/>
  </si>
  <si>
    <t>２　事業開始年月日</t>
    <phoneticPr fontId="21"/>
  </si>
  <si>
    <t>３　主たる事業（業種）</t>
    <rPh sb="2" eb="3">
      <t>シュ</t>
    </rPh>
    <phoneticPr fontId="21"/>
  </si>
  <si>
    <t>円</t>
    <rPh sb="0" eb="1">
      <t>エン</t>
    </rPh>
    <phoneticPr fontId="21"/>
  </si>
  <si>
    <t>A</t>
  </si>
  <si>
    <t>×</t>
  </si>
  <si>
    <t>B</t>
  </si>
  <si>
    <t>令和</t>
    <rPh sb="0" eb="2">
      <t>レイワ</t>
    </rPh>
    <phoneticPr fontId="21"/>
  </si>
  <si>
    <t>建設業</t>
    <rPh sb="0" eb="2">
      <t>ケンセツ</t>
    </rPh>
    <rPh sb="2" eb="3">
      <t>ギョウ</t>
    </rPh>
    <phoneticPr fontId="21"/>
  </si>
  <si>
    <t>売上減少率</t>
    <rPh sb="0" eb="2">
      <t>ウリアゲ</t>
    </rPh>
    <rPh sb="2" eb="4">
      <t>ゲンショウ</t>
    </rPh>
    <rPh sb="4" eb="5">
      <t>リツ</t>
    </rPh>
    <phoneticPr fontId="21"/>
  </si>
  <si>
    <t>％</t>
  </si>
  <si>
    <t>大正</t>
    <rPh sb="0" eb="2">
      <t>タイショウ</t>
    </rPh>
    <phoneticPr fontId="21"/>
  </si>
  <si>
    <t>-</t>
  </si>
  <si>
    <t>=</t>
  </si>
  <si>
    <t>売上減少算定額</t>
    <rPh sb="0" eb="2">
      <t>ウリアゲ</t>
    </rPh>
    <rPh sb="2" eb="4">
      <t>ゲンショウ</t>
    </rPh>
    <rPh sb="4" eb="6">
      <t>サンテイ</t>
    </rPh>
    <rPh sb="6" eb="7">
      <t>ガク</t>
    </rPh>
    <phoneticPr fontId="21"/>
  </si>
  <si>
    <t>昭和</t>
    <rPh sb="0" eb="2">
      <t>ショウワ</t>
    </rPh>
    <phoneticPr fontId="21"/>
  </si>
  <si>
    <t>50万円以上100万円未満</t>
    <rPh sb="2" eb="4">
      <t>マンエン</t>
    </rPh>
    <rPh sb="4" eb="6">
      <t>イジョウ</t>
    </rPh>
    <rPh sb="9" eb="11">
      <t>マンエン</t>
    </rPh>
    <rPh sb="11" eb="13">
      <t>ミマン</t>
    </rPh>
    <phoneticPr fontId="21"/>
  </si>
  <si>
    <t>計算書　ソート一覧</t>
    <rPh sb="0" eb="3">
      <t>ケイサンショ</t>
    </rPh>
    <rPh sb="7" eb="9">
      <t>イチラン</t>
    </rPh>
    <phoneticPr fontId="21"/>
  </si>
  <si>
    <t>明治</t>
    <rPh sb="0" eb="2">
      <t>メイジ</t>
    </rPh>
    <phoneticPr fontId="21"/>
  </si>
  <si>
    <t>平成</t>
    <rPh sb="0" eb="2">
      <t>ヘイセイ</t>
    </rPh>
    <phoneticPr fontId="21"/>
  </si>
  <si>
    <t>製造業</t>
    <rPh sb="0" eb="3">
      <t>セイゾウギョウ</t>
    </rPh>
    <phoneticPr fontId="21"/>
  </si>
  <si>
    <t>水道業</t>
    <rPh sb="0" eb="3">
      <t>スイドウギョウ</t>
    </rPh>
    <phoneticPr fontId="21"/>
  </si>
  <si>
    <t>情報通信業</t>
    <rPh sb="0" eb="2">
      <t>ジョウホウ</t>
    </rPh>
    <rPh sb="2" eb="5">
      <t>ツウシンギョウ</t>
    </rPh>
    <phoneticPr fontId="21"/>
  </si>
  <si>
    <t>運輸業</t>
    <rPh sb="0" eb="3">
      <t>ウンユギョウ</t>
    </rPh>
    <phoneticPr fontId="21"/>
  </si>
  <si>
    <t>卸売業</t>
    <rPh sb="0" eb="2">
      <t>オロシウ</t>
    </rPh>
    <rPh sb="2" eb="3">
      <t>ギョウ</t>
    </rPh>
    <phoneticPr fontId="21"/>
  </si>
  <si>
    <t>小売業</t>
    <rPh sb="0" eb="3">
      <t>コウリギョウ</t>
    </rPh>
    <phoneticPr fontId="21"/>
  </si>
  <si>
    <t>金融業</t>
    <rPh sb="0" eb="3">
      <t>キンユウギョウ</t>
    </rPh>
    <phoneticPr fontId="21"/>
  </si>
  <si>
    <t>保険業</t>
    <rPh sb="0" eb="3">
      <t>ホケンギョウ</t>
    </rPh>
    <phoneticPr fontId="21"/>
  </si>
  <si>
    <t>不動産業</t>
    <rPh sb="0" eb="4">
      <t>フドウサンギョウ</t>
    </rPh>
    <phoneticPr fontId="21"/>
  </si>
  <si>
    <t>物品賃貸業</t>
    <rPh sb="0" eb="2">
      <t>ブッピン</t>
    </rPh>
    <rPh sb="2" eb="4">
      <t>チンタイ</t>
    </rPh>
    <rPh sb="4" eb="5">
      <t>ギョウ</t>
    </rPh>
    <phoneticPr fontId="21"/>
  </si>
  <si>
    <t>宿泊業</t>
    <rPh sb="0" eb="2">
      <t>シュクハク</t>
    </rPh>
    <rPh sb="2" eb="3">
      <t>ギョウ</t>
    </rPh>
    <phoneticPr fontId="21"/>
  </si>
  <si>
    <t>飲食サービス業</t>
    <rPh sb="0" eb="2">
      <t>インショク</t>
    </rPh>
    <rPh sb="6" eb="7">
      <t>ギョウ</t>
    </rPh>
    <phoneticPr fontId="21"/>
  </si>
  <si>
    <t>生活関連サービス業</t>
    <rPh sb="0" eb="2">
      <t>セイカツ</t>
    </rPh>
    <rPh sb="2" eb="4">
      <t>カンレン</t>
    </rPh>
    <rPh sb="8" eb="9">
      <t>ギョウ</t>
    </rPh>
    <phoneticPr fontId="21"/>
  </si>
  <si>
    <t>娯楽業</t>
    <rPh sb="0" eb="3">
      <t>ゴラクギョウ</t>
    </rPh>
    <phoneticPr fontId="21"/>
  </si>
  <si>
    <t>教育・学習支援業</t>
    <rPh sb="0" eb="2">
      <t>キョウイク</t>
    </rPh>
    <rPh sb="3" eb="5">
      <t>ガクシュウ</t>
    </rPh>
    <rPh sb="5" eb="7">
      <t>シエン</t>
    </rPh>
    <rPh sb="7" eb="8">
      <t>ギョウ</t>
    </rPh>
    <phoneticPr fontId="21"/>
  </si>
  <si>
    <t>医療</t>
    <rPh sb="0" eb="2">
      <t>イリョウ</t>
    </rPh>
    <phoneticPr fontId="21"/>
  </si>
  <si>
    <t>福祉</t>
    <rPh sb="0" eb="2">
      <t>フクシ</t>
    </rPh>
    <phoneticPr fontId="21"/>
  </si>
  <si>
    <t>様式第2号（第5条関係）</t>
    <rPh sb="0" eb="2">
      <t>ヨウシキ</t>
    </rPh>
    <rPh sb="2" eb="3">
      <t>ダイ</t>
    </rPh>
    <rPh sb="4" eb="5">
      <t>ゴウ</t>
    </rPh>
    <rPh sb="6" eb="7">
      <t>ダイ</t>
    </rPh>
    <rPh sb="8" eb="9">
      <t>ジョウ</t>
    </rPh>
    <rPh sb="9" eb="11">
      <t>カンケイ</t>
    </rPh>
    <phoneticPr fontId="21"/>
  </si>
  <si>
    <t>100＝</t>
  </si>
  <si>
    <t>（3）支援金の額</t>
    <rPh sb="3" eb="6">
      <t>シエンキン</t>
    </rPh>
    <rPh sb="7" eb="8">
      <t>ガク</t>
    </rPh>
    <phoneticPr fontId="21"/>
  </si>
  <si>
    <t>✓</t>
  </si>
  <si>
    <t>交付申請する支援金額</t>
    <rPh sb="0" eb="2">
      <t>コウフ</t>
    </rPh>
    <rPh sb="2" eb="4">
      <t>シンセイ</t>
    </rPh>
    <rPh sb="6" eb="8">
      <t>シエン</t>
    </rPh>
    <rPh sb="8" eb="10">
      <t>キンガク</t>
    </rPh>
    <phoneticPr fontId="21"/>
  </si>
  <si>
    <t>【交付対象】</t>
    <phoneticPr fontId="21"/>
  </si>
  <si>
    <t>【交付対象外】</t>
    <phoneticPr fontId="21"/>
  </si>
  <si>
    <t>支援金額計算書</t>
    <rPh sb="0" eb="2">
      <t>シエン</t>
    </rPh>
    <rPh sb="2" eb="4">
      <t>キンガク</t>
    </rPh>
    <rPh sb="4" eb="6">
      <t>ケイサン</t>
    </rPh>
    <rPh sb="6" eb="7">
      <t>ショ</t>
    </rPh>
    <phoneticPr fontId="21"/>
  </si>
  <si>
    <t>その他の業種（　　　　　　　　　）</t>
    <rPh sb="2" eb="3">
      <t>タ</t>
    </rPh>
    <rPh sb="4" eb="6">
      <t>ギョウシュ</t>
    </rPh>
    <phoneticPr fontId="21"/>
  </si>
  <si>
    <t>年</t>
    <rPh sb="0" eb="1">
      <t>ネン</t>
    </rPh>
    <phoneticPr fontId="21"/>
  </si>
  <si>
    <t>月</t>
    <rPh sb="0" eb="1">
      <t>ツキ</t>
    </rPh>
    <phoneticPr fontId="21"/>
  </si>
  <si>
    <t>日</t>
    <rPh sb="0" eb="1">
      <t>ヒ</t>
    </rPh>
    <phoneticPr fontId="21"/>
  </si>
  <si>
    <t>平成31年1月から令和元年6月までの売上高</t>
    <rPh sb="0" eb="2">
      <t>ヘイセイ</t>
    </rPh>
    <rPh sb="4" eb="5">
      <t>ネン</t>
    </rPh>
    <rPh sb="6" eb="7">
      <t>ガツ</t>
    </rPh>
    <rPh sb="9" eb="11">
      <t>レイワ</t>
    </rPh>
    <rPh sb="11" eb="12">
      <t>ガン</t>
    </rPh>
    <rPh sb="12" eb="13">
      <t>ネン</t>
    </rPh>
    <rPh sb="14" eb="15">
      <t>ガツ</t>
    </rPh>
    <rPh sb="18" eb="20">
      <t>ウリアゲ</t>
    </rPh>
    <phoneticPr fontId="21"/>
  </si>
  <si>
    <t>C</t>
    <phoneticPr fontId="21"/>
  </si>
  <si>
    <t>A</t>
    <phoneticPr fontId="21"/>
  </si>
  <si>
    <t>令和3年1月から令和3年6月までの売上高</t>
  </si>
  <si>
    <t>D</t>
    <phoneticPr fontId="21"/>
  </si>
  <si>
    <t>E</t>
    <phoneticPr fontId="21"/>
  </si>
  <si>
    <t>売上減少算定額</t>
  </si>
  <si>
    <t>F</t>
    <phoneticPr fontId="21"/>
  </si>
  <si>
    <t>６ヶ月間の売上減少額</t>
    <rPh sb="2" eb="3">
      <t>ゲツ</t>
    </rPh>
    <rPh sb="3" eb="4">
      <t>カン</t>
    </rPh>
    <rPh sb="5" eb="7">
      <t>ウリアゲ</t>
    </rPh>
    <rPh sb="7" eb="9">
      <t>ゲンショウ</t>
    </rPh>
    <rPh sb="9" eb="10">
      <t>ガク</t>
    </rPh>
    <phoneticPr fontId="21"/>
  </si>
  <si>
    <t>10万円</t>
    <rPh sb="2" eb="4">
      <t>マンエン</t>
    </rPh>
    <phoneticPr fontId="21"/>
  </si>
  <si>
    <t>20万円</t>
    <rPh sb="2" eb="4">
      <t>マンエン</t>
    </rPh>
    <phoneticPr fontId="21"/>
  </si>
  <si>
    <t>100万円以上</t>
    <rPh sb="3" eb="5">
      <t>マンエン</t>
    </rPh>
    <rPh sb="5" eb="7">
      <t>イジョウ</t>
    </rPh>
    <phoneticPr fontId="21"/>
  </si>
  <si>
    <t>30万円</t>
    <rPh sb="2" eb="4">
      <t>マンエン</t>
    </rPh>
    <phoneticPr fontId="21"/>
  </si>
  <si>
    <t>国道支援金の合計額</t>
    <rPh sb="6" eb="8">
      <t>ゴウケイ</t>
    </rPh>
    <rPh sb="8" eb="9">
      <t>ガク</t>
    </rPh>
    <phoneticPr fontId="21"/>
  </si>
  <si>
    <t>支援金額計算書【記載例】</t>
    <rPh sb="0" eb="2">
      <t>シエン</t>
    </rPh>
    <rPh sb="2" eb="4">
      <t>キンガク</t>
    </rPh>
    <rPh sb="4" eb="6">
      <t>ケイサン</t>
    </rPh>
    <rPh sb="6" eb="7">
      <t>ショ</t>
    </rPh>
    <rPh sb="8" eb="10">
      <t>キサイ</t>
    </rPh>
    <rPh sb="10" eb="11">
      <t>レイ</t>
    </rPh>
    <phoneticPr fontId="21"/>
  </si>
  <si>
    <t>支援金</t>
    <rPh sb="0" eb="3">
      <t>シエンキン</t>
    </rPh>
    <phoneticPr fontId="21"/>
  </si>
  <si>
    <t>（１）売上減少額</t>
    <rPh sb="3" eb="5">
      <t>ウリアゲ</t>
    </rPh>
    <rPh sb="5" eb="7">
      <t>ゲンショウ</t>
    </rPh>
    <rPh sb="7" eb="8">
      <t>ガク</t>
    </rPh>
    <phoneticPr fontId="21"/>
  </si>
  <si>
    <t>（2）売上減少算定額</t>
    <rPh sb="3" eb="5">
      <t>ウリアゲ</t>
    </rPh>
    <rPh sb="5" eb="7">
      <t>ゲンショウ</t>
    </rPh>
    <rPh sb="7" eb="9">
      <t>サンテイ</t>
    </rPh>
    <rPh sb="9" eb="10">
      <t>ガク</t>
    </rPh>
    <phoneticPr fontId="21"/>
  </si>
  <si>
    <t>※売上合計が10％以上減少し、かつ、その減少額が10万円以上となった場合に支援金の交付対</t>
    <rPh sb="3" eb="5">
      <t>ゴウケイ</t>
    </rPh>
    <rPh sb="11" eb="13">
      <t>ゲンショウ</t>
    </rPh>
    <rPh sb="20" eb="22">
      <t>ゲンショウ</t>
    </rPh>
    <rPh sb="22" eb="23">
      <t>ガク</t>
    </rPh>
    <rPh sb="26" eb="28">
      <t>マンエン</t>
    </rPh>
    <rPh sb="28" eb="30">
      <t>イジョウ</t>
    </rPh>
    <phoneticPr fontId="21"/>
  </si>
  <si>
    <t>1万円以上10万円未満</t>
    <phoneticPr fontId="21"/>
  </si>
  <si>
    <t xml:space="preserve"> 1万円以上10万円未満</t>
    <rPh sb="2" eb="6">
      <t>マンエンイジョウ</t>
    </rPh>
    <rPh sb="8" eb="10">
      <t>マンエン</t>
    </rPh>
    <rPh sb="10" eb="12">
      <t>ミマン</t>
    </rPh>
    <phoneticPr fontId="21"/>
  </si>
  <si>
    <t>10万円以上 50万円未満</t>
    <rPh sb="9" eb="11">
      <t>マンエン</t>
    </rPh>
    <rPh sb="11" eb="13">
      <t>ミマン</t>
    </rPh>
    <phoneticPr fontId="21"/>
  </si>
  <si>
    <t>10万円以上 50万円未満</t>
    <phoneticPr fontId="21"/>
  </si>
  <si>
    <t>売上減少算定額の千円単位を切り捨てた額</t>
    <phoneticPr fontId="21"/>
  </si>
  <si>
    <t>売上減少算定額の千円単位を切り捨てた額</t>
    <phoneticPr fontId="21"/>
  </si>
  <si>
    <t>　象とする。</t>
    <phoneticPr fontId="21"/>
  </si>
  <si>
    <t>※令和3年1月以降に「国の一時支援金」、「国の月次支援金」又は「道の時短協力金」の交付を受けた</t>
    <phoneticPr fontId="21"/>
  </si>
  <si>
    <t>　場合、算出した６ヶ月間の売上減少額からその受給額を差し引いた額を売上減少算定額とする。</t>
    <rPh sb="22" eb="24">
      <t>ジュキュウ</t>
    </rPh>
    <rPh sb="24" eb="25">
      <t>ガク</t>
    </rPh>
    <rPh sb="31" eb="32">
      <t>ガク</t>
    </rPh>
    <rPh sb="33" eb="35">
      <t>ウリアゲ</t>
    </rPh>
    <rPh sb="35" eb="37">
      <t>ゲンショウ</t>
    </rPh>
    <rPh sb="37" eb="39">
      <t>サンテイ</t>
    </rPh>
    <rPh sb="39" eb="40">
      <t>ガク</t>
    </rPh>
    <phoneticPr fontId="21"/>
  </si>
  <si>
    <t>　 売上減少算定額が1万円以上10万円未満となった場合は、千円単位を切り捨てた額を支援金の額と</t>
    <rPh sb="2" eb="4">
      <t>ウリアゲ</t>
    </rPh>
    <rPh sb="4" eb="6">
      <t>ゲンショウ</t>
    </rPh>
    <rPh sb="6" eb="8">
      <t>サンテイ</t>
    </rPh>
    <rPh sb="8" eb="9">
      <t>ガク</t>
    </rPh>
    <rPh sb="11" eb="13">
      <t>マンエン</t>
    </rPh>
    <rPh sb="13" eb="15">
      <t>イジョウ</t>
    </rPh>
    <rPh sb="17" eb="19">
      <t>マンエン</t>
    </rPh>
    <rPh sb="19" eb="21">
      <t>ミマン</t>
    </rPh>
    <rPh sb="25" eb="27">
      <t>バアイ</t>
    </rPh>
    <rPh sb="29" eb="31">
      <t>センエン</t>
    </rPh>
    <rPh sb="31" eb="33">
      <t>タンイ</t>
    </rPh>
    <rPh sb="34" eb="35">
      <t>キ</t>
    </rPh>
    <rPh sb="36" eb="37">
      <t>ス</t>
    </rPh>
    <rPh sb="39" eb="40">
      <t>ガク</t>
    </rPh>
    <rPh sb="41" eb="43">
      <t>シエン</t>
    </rPh>
    <rPh sb="43" eb="44">
      <t>キン</t>
    </rPh>
    <rPh sb="45" eb="46">
      <t>ガク</t>
    </rPh>
    <phoneticPr fontId="21"/>
  </si>
  <si>
    <t>　する。</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</si>
</sst>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30" x14ac:knownFonts="1">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11"/>
      <color indexed="8"/>
      <name val="ＭＳ Ｐ明朝"/>
      <family val="1"/>
      <charset val="128"/>
    </font>
    <font>
      <sz val="11"/>
      <name val="ＭＳ Ｐ明朝"/>
      <family val="1"/>
      <charset val="128"/>
    </font>
    <font>
      <sz val="11"/>
      <color indexed="12"/>
      <name val="ＭＳ Ｐ明朝"/>
      <family val="1"/>
      <charset val="128"/>
    </font>
    <font>
      <sz val="6"/>
      <name val="ＭＳ Ｐゴシック"/>
      <family val="3"/>
      <charset val="128"/>
    </font>
    <font>
      <sz val="11"/>
      <color indexed="8"/>
      <name val="ＭＳ Ｐゴシック"/>
      <family val="3"/>
      <charset val="128"/>
    </font>
    <font>
      <b/>
      <sz val="14"/>
      <color indexed="8"/>
      <name val="ＭＳ Ｐ明朝"/>
      <family val="1"/>
      <charset val="128"/>
    </font>
    <font>
      <sz val="11"/>
      <color theme="1"/>
      <name val="ＭＳ Ｐ明朝"/>
      <family val="1"/>
      <charset val="128"/>
    </font>
    <font>
      <b/>
      <sz val="11"/>
      <color indexed="8"/>
      <name val="ＭＳ Ｐ明朝"/>
      <family val="1"/>
      <charset val="128"/>
    </font>
    <font>
      <sz val="18"/>
      <color indexed="8"/>
      <name val="ＭＳ Ｐ明朝"/>
      <family val="1"/>
      <charset val="128"/>
    </font>
    <font>
      <sz val="18"/>
      <name val="ＭＳ Ｐ明朝"/>
      <family val="1"/>
      <charset val="128"/>
    </font>
    <font>
      <sz val="14"/>
      <color indexed="8"/>
      <name val="ＭＳ Ｐ明朝"/>
      <family val="1"/>
      <charset val="128"/>
    </font>
    <font>
      <sz val="10"/>
      <color indexed="8"/>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4">
    <xf numFmtId="0" fontId="0" fillId="0" borderId="0">
      <alignment vertical="center"/>
    </xf>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2"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38" fontId="22"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 fillId="0" borderId="8" applyNumberFormat="0" applyFill="0" applyAlignment="0" applyProtection="0">
      <alignment vertical="center"/>
    </xf>
    <xf numFmtId="0" fontId="8" fillId="23" borderId="9" applyNumberFormat="0" applyAlignment="0" applyProtection="0">
      <alignment vertical="center"/>
    </xf>
    <xf numFmtId="0" fontId="16" fillId="0" borderId="0" applyNumberFormat="0" applyFill="0" applyBorder="0" applyAlignment="0" applyProtection="0">
      <alignment vertical="center"/>
    </xf>
    <xf numFmtId="0" fontId="7" fillId="7" borderId="4" applyNumberFormat="0" applyAlignment="0" applyProtection="0">
      <alignment vertical="center"/>
    </xf>
    <xf numFmtId="0" fontId="10" fillId="0" borderId="0">
      <alignment vertical="center"/>
    </xf>
    <xf numFmtId="0" fontId="11" fillId="4" borderId="0" applyNumberFormat="0" applyBorder="0" applyAlignment="0" applyProtection="0">
      <alignment vertical="center"/>
    </xf>
  </cellStyleXfs>
  <cellXfs count="69">
    <xf numFmtId="0" fontId="0" fillId="0" borderId="0" xfId="0">
      <alignment vertical="center"/>
    </xf>
    <xf numFmtId="0" fontId="18" fillId="0" borderId="0" xfId="0" applyFont="1" applyFill="1">
      <alignment vertical="center"/>
    </xf>
    <xf numFmtId="0" fontId="18" fillId="0" borderId="0" xfId="0" applyFont="1" applyFill="1" applyBorder="1" applyAlignment="1">
      <alignment vertical="center"/>
    </xf>
    <xf numFmtId="0" fontId="18" fillId="0" borderId="10" xfId="0" applyFont="1" applyFill="1" applyBorder="1" applyAlignment="1">
      <alignment horizontal="center" vertical="center"/>
    </xf>
    <xf numFmtId="0" fontId="18" fillId="0" borderId="11" xfId="0" applyFont="1" applyFill="1" applyBorder="1">
      <alignment vertical="center"/>
    </xf>
    <xf numFmtId="0" fontId="18" fillId="0" borderId="0" xfId="0" applyFont="1" applyFill="1" applyAlignment="1">
      <alignment vertical="center"/>
    </xf>
    <xf numFmtId="38" fontId="19" fillId="0" borderId="10" xfId="33" applyFont="1" applyFill="1" applyBorder="1" applyAlignment="1">
      <alignment horizontal="center" vertical="center"/>
    </xf>
    <xf numFmtId="0" fontId="18" fillId="0" borderId="11" xfId="0" applyFont="1" applyFill="1" applyBorder="1" applyAlignment="1">
      <alignment horizontal="left" vertical="center"/>
    </xf>
    <xf numFmtId="0" fontId="18" fillId="0" borderId="12" xfId="0" applyFont="1" applyFill="1" applyBorder="1">
      <alignment vertical="center"/>
    </xf>
    <xf numFmtId="0" fontId="18" fillId="0" borderId="0" xfId="0" applyFont="1" applyFill="1" applyAlignment="1">
      <alignment vertical="center" shrinkToFit="1"/>
    </xf>
    <xf numFmtId="0" fontId="18" fillId="0" borderId="0" xfId="0" applyFont="1" applyFill="1" applyBorder="1" applyAlignment="1">
      <alignment vertical="center" shrinkToFit="1"/>
    </xf>
    <xf numFmtId="38" fontId="18" fillId="0" borderId="0" xfId="33" applyFont="1" applyFill="1">
      <alignment vertical="center"/>
    </xf>
    <xf numFmtId="38" fontId="24" fillId="0" borderId="0" xfId="33" applyFont="1" applyBorder="1" applyAlignment="1">
      <alignment vertical="center" shrinkToFit="1"/>
    </xf>
    <xf numFmtId="0" fontId="18" fillId="0" borderId="0" xfId="0" applyFont="1" applyFill="1" applyAlignment="1">
      <alignment horizontal="left" vertical="center"/>
    </xf>
    <xf numFmtId="0" fontId="18" fillId="0" borderId="0" xfId="0" applyFont="1" applyFill="1" applyAlignment="1">
      <alignment horizontal="center" vertical="center"/>
    </xf>
    <xf numFmtId="0" fontId="18" fillId="0" borderId="0" xfId="0" applyFont="1" applyFill="1" applyBorder="1" applyAlignment="1">
      <alignment horizontal="center" vertical="center"/>
    </xf>
    <xf numFmtId="0" fontId="18" fillId="0" borderId="0" xfId="0" applyFont="1" applyFill="1" applyBorder="1">
      <alignment vertical="center"/>
    </xf>
    <xf numFmtId="0" fontId="18" fillId="0" borderId="0" xfId="0" applyFont="1" applyFill="1" applyBorder="1" applyAlignment="1">
      <alignment horizontal="left" vertical="center"/>
    </xf>
    <xf numFmtId="0" fontId="18" fillId="0" borderId="0" xfId="0" applyFont="1" applyFill="1" applyBorder="1" applyAlignment="1">
      <alignment horizontal="center" vertical="center" shrinkToFit="1"/>
    </xf>
    <xf numFmtId="38" fontId="18" fillId="0" borderId="0" xfId="0" applyNumberFormat="1" applyFont="1" applyFill="1" applyBorder="1" applyAlignment="1">
      <alignment horizontal="center" vertical="center"/>
    </xf>
    <xf numFmtId="0" fontId="25" fillId="0" borderId="0" xfId="0" applyFont="1" applyFill="1" applyBorder="1" applyAlignment="1">
      <alignment horizontal="center" vertical="center"/>
    </xf>
    <xf numFmtId="0" fontId="0" fillId="0" borderId="0" xfId="0" applyFont="1" applyFill="1">
      <alignment vertical="center"/>
    </xf>
    <xf numFmtId="0" fontId="0" fillId="0" borderId="12" xfId="0" applyFont="1" applyFill="1" applyBorder="1">
      <alignment vertical="center"/>
    </xf>
    <xf numFmtId="0" fontId="18" fillId="0" borderId="0" xfId="0" applyFont="1" applyFill="1" applyAlignment="1">
      <alignment horizontal="left" vertical="center"/>
    </xf>
    <xf numFmtId="0" fontId="18"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Fill="1" applyBorder="1" applyAlignment="1">
      <alignment horizontal="center" vertical="center" shrinkToFit="1"/>
    </xf>
    <xf numFmtId="0" fontId="18" fillId="0" borderId="0" xfId="0" applyFont="1" applyFill="1" applyBorder="1">
      <alignment vertical="center"/>
    </xf>
    <xf numFmtId="0" fontId="18" fillId="0" borderId="0" xfId="0" applyFont="1" applyFill="1" applyAlignment="1">
      <alignment horizontal="left" vertical="center"/>
    </xf>
    <xf numFmtId="0" fontId="18" fillId="0" borderId="0" xfId="0" applyFont="1" applyFill="1" applyAlignment="1">
      <alignment horizontal="center" vertical="center"/>
    </xf>
    <xf numFmtId="0" fontId="29" fillId="0" borderId="0" xfId="0" applyFont="1" applyFill="1" applyBorder="1" applyAlignment="1">
      <alignment horizontal="left" vertical="center"/>
    </xf>
    <xf numFmtId="0" fontId="29" fillId="0" borderId="0" xfId="0" applyFont="1" applyFill="1">
      <alignment vertical="center"/>
    </xf>
    <xf numFmtId="0" fontId="28" fillId="0" borderId="0" xfId="0" applyFont="1" applyFill="1" applyAlignment="1">
      <alignment horizontal="center" vertical="center"/>
    </xf>
    <xf numFmtId="0" fontId="18" fillId="0" borderId="0" xfId="0" applyFont="1" applyFill="1" applyAlignment="1">
      <alignment horizontal="left" vertical="center"/>
    </xf>
    <xf numFmtId="0" fontId="18" fillId="0" borderId="0" xfId="0" applyFont="1" applyFill="1" applyBorder="1" applyAlignment="1" applyProtection="1">
      <alignment horizontal="center" vertical="center" shrinkToFit="1"/>
      <protection locked="0"/>
    </xf>
    <xf numFmtId="0" fontId="18" fillId="0" borderId="21"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right" vertical="center"/>
      <protection locked="0"/>
    </xf>
    <xf numFmtId="0" fontId="18" fillId="0" borderId="21" xfId="0" applyFont="1" applyFill="1" applyBorder="1" applyAlignment="1" applyProtection="1">
      <alignment horizontal="right" vertical="center"/>
      <protection locked="0"/>
    </xf>
    <xf numFmtId="0" fontId="18" fillId="0" borderId="0" xfId="0" applyFont="1" applyFill="1" applyAlignment="1">
      <alignment horizontal="center" vertical="center"/>
    </xf>
    <xf numFmtId="0" fontId="18" fillId="0" borderId="21" xfId="0" applyFont="1" applyFill="1" applyBorder="1" applyAlignment="1">
      <alignment horizontal="center" vertical="center"/>
    </xf>
    <xf numFmtId="0" fontId="18" fillId="0" borderId="0" xfId="0" applyFont="1" applyFill="1" applyBorder="1" applyAlignment="1" applyProtection="1">
      <alignment horizontal="center" vertical="center"/>
      <protection locked="0"/>
    </xf>
    <xf numFmtId="0" fontId="18" fillId="0" borderId="21" xfId="0" applyFont="1" applyFill="1" applyBorder="1" applyAlignment="1" applyProtection="1">
      <alignment horizontal="center" vertical="center"/>
      <protection locked="0"/>
    </xf>
    <xf numFmtId="0" fontId="18" fillId="0" borderId="13" xfId="0" applyFont="1" applyFill="1" applyBorder="1" applyAlignment="1">
      <alignment horizontal="center" vertical="center"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8" fillId="0" borderId="0"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5" xfId="0" applyFont="1" applyFill="1" applyBorder="1" applyAlignment="1">
      <alignment horizontal="center" vertical="center"/>
    </xf>
    <xf numFmtId="0" fontId="19" fillId="0" borderId="0" xfId="0" applyFont="1" applyFill="1" applyAlignment="1">
      <alignment horizontal="left" vertical="center"/>
    </xf>
    <xf numFmtId="38" fontId="20" fillId="0" borderId="16" xfId="33" applyFont="1" applyFill="1" applyBorder="1" applyAlignment="1">
      <alignment horizontal="center" vertical="center"/>
    </xf>
    <xf numFmtId="38" fontId="18" fillId="0" borderId="16" xfId="0" applyNumberFormat="1" applyFont="1" applyFill="1" applyBorder="1" applyAlignment="1">
      <alignment horizontal="center" vertical="center"/>
    </xf>
    <xf numFmtId="0" fontId="18" fillId="0" borderId="0" xfId="0" applyFont="1" applyFill="1" applyBorder="1">
      <alignment vertical="center"/>
    </xf>
    <xf numFmtId="0" fontId="18" fillId="0" borderId="17" xfId="0" applyFont="1" applyFill="1" applyBorder="1" applyAlignment="1">
      <alignment horizontal="center" vertical="top"/>
    </xf>
    <xf numFmtId="176" fontId="19" fillId="0" borderId="16" xfId="33" applyNumberFormat="1" applyFont="1" applyFill="1" applyBorder="1" applyAlignment="1">
      <alignment horizontal="center" vertical="center"/>
    </xf>
    <xf numFmtId="0" fontId="18" fillId="0" borderId="12" xfId="0" applyFont="1" applyFill="1" applyBorder="1" applyAlignment="1">
      <alignment horizontal="left" vertical="center"/>
    </xf>
    <xf numFmtId="0" fontId="18" fillId="0" borderId="12"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0" xfId="0" applyFont="1" applyFill="1" applyBorder="1" applyAlignment="1">
      <alignment horizontal="center" vertical="center"/>
    </xf>
    <xf numFmtId="0" fontId="18" fillId="0" borderId="12" xfId="0" applyFont="1" applyFill="1" applyBorder="1" applyAlignment="1">
      <alignment horizontal="center" vertical="center" shrinkToFit="1"/>
    </xf>
    <xf numFmtId="38" fontId="27" fillId="0" borderId="18" xfId="33" applyFont="1" applyFill="1" applyBorder="1">
      <alignment vertical="center"/>
    </xf>
    <xf numFmtId="38" fontId="27" fillId="0" borderId="19" xfId="33" applyFont="1" applyFill="1" applyBorder="1">
      <alignment vertical="center"/>
    </xf>
    <xf numFmtId="38" fontId="27" fillId="0" borderId="22" xfId="33" applyFont="1" applyFill="1" applyBorder="1">
      <alignment vertical="center"/>
    </xf>
    <xf numFmtId="38" fontId="27" fillId="0" borderId="23" xfId="33" applyFont="1" applyFill="1" applyBorder="1">
      <alignment vertical="center"/>
    </xf>
    <xf numFmtId="0" fontId="26" fillId="0" borderId="19" xfId="0" applyFont="1" applyFill="1" applyBorder="1" applyAlignment="1">
      <alignment horizontal="left" vertical="center"/>
    </xf>
    <xf numFmtId="0" fontId="26" fillId="0" borderId="20" xfId="0" applyFont="1" applyFill="1" applyBorder="1" applyAlignment="1">
      <alignment horizontal="left" vertical="center"/>
    </xf>
    <xf numFmtId="0" fontId="26" fillId="0" borderId="23" xfId="0" applyFont="1" applyFill="1" applyBorder="1" applyAlignment="1">
      <alignment horizontal="left" vertical="center"/>
    </xf>
    <xf numFmtId="0" fontId="26" fillId="0" borderId="24" xfId="0" applyFont="1" applyFill="1" applyBorder="1" applyAlignment="1">
      <alignment horizontal="left" vertical="center"/>
    </xf>
    <xf numFmtId="0" fontId="18" fillId="0" borderId="0" xfId="0" applyFont="1" applyFill="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良い" xfId="43" builtinId="26" customBuiltin="1"/>
  </cellStyles>
  <dxfs count="18">
    <dxf>
      <font>
        <b/>
        <i val="0"/>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
      <fill>
        <patternFill>
          <bgColor rgb="FFFFFF00"/>
        </patternFill>
      </fill>
    </dxf>
    <dxf>
      <fill>
        <patternFill>
          <bgColor rgb="FFFFFF00"/>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B61AF-3D0A-47FB-B229-2E0B74460DA9}">
  <sheetPr>
    <tabColor indexed="51"/>
  </sheetPr>
  <dimension ref="B2:AG93"/>
  <sheetViews>
    <sheetView showZeros="0" tabSelected="1" view="pageBreakPreview" zoomScaleNormal="100" zoomScaleSheetLayoutView="100" workbookViewId="0">
      <selection activeCell="B3" sqref="B3:AC4"/>
    </sheetView>
  </sheetViews>
  <sheetFormatPr defaultColWidth="3" defaultRowHeight="16.95" customHeight="1" x14ac:dyDescent="0.2"/>
  <cols>
    <col min="1" max="31" width="3.109375" style="1" customWidth="1"/>
    <col min="32" max="32" width="26.6640625" style="1" customWidth="1"/>
    <col min="33" max="34" width="13.33203125" style="1" customWidth="1"/>
    <col min="35" max="35" width="10" style="1" customWidth="1"/>
    <col min="36" max="36" width="8.33203125" style="1" customWidth="1"/>
    <col min="37" max="16384" width="3" style="1"/>
  </cols>
  <sheetData>
    <row r="2" spans="2:33" ht="16.95" customHeight="1" x14ac:dyDescent="0.2">
      <c r="B2" s="1" t="s">
        <v>39</v>
      </c>
    </row>
    <row r="3" spans="2:33" ht="16.95" customHeight="1" x14ac:dyDescent="0.2">
      <c r="B3" s="32" t="s">
        <v>46</v>
      </c>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29"/>
    </row>
    <row r="4" spans="2:33" ht="16.95" customHeight="1" x14ac:dyDescent="0.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29"/>
    </row>
    <row r="5" spans="2:33" ht="16.95" customHeight="1" x14ac:dyDescent="0.2">
      <c r="B5" s="33" t="s">
        <v>2</v>
      </c>
      <c r="C5" s="33"/>
      <c r="D5" s="33"/>
      <c r="E5" s="33"/>
      <c r="F5" s="33"/>
      <c r="G5" s="33"/>
      <c r="H5" s="33"/>
      <c r="I5" s="33"/>
      <c r="J5" s="33"/>
      <c r="R5" s="34"/>
      <c r="S5" s="34"/>
      <c r="T5" s="34"/>
      <c r="U5" s="34"/>
      <c r="V5" s="34"/>
      <c r="W5" s="34"/>
      <c r="X5" s="34"/>
      <c r="Y5" s="34"/>
      <c r="Z5" s="34"/>
      <c r="AA5" s="34"/>
      <c r="AB5" s="34"/>
      <c r="AC5" s="34"/>
    </row>
    <row r="6" spans="2:33" ht="16.95" customHeight="1" x14ac:dyDescent="0.2">
      <c r="B6" s="33"/>
      <c r="C6" s="33"/>
      <c r="D6" s="33"/>
      <c r="E6" s="33"/>
      <c r="F6" s="33"/>
      <c r="G6" s="33"/>
      <c r="H6" s="33"/>
      <c r="I6" s="33"/>
      <c r="J6" s="33"/>
      <c r="R6" s="35"/>
      <c r="S6" s="35"/>
      <c r="T6" s="35"/>
      <c r="U6" s="35"/>
      <c r="V6" s="35"/>
      <c r="W6" s="35"/>
      <c r="X6" s="35"/>
      <c r="Y6" s="35"/>
      <c r="Z6" s="35"/>
      <c r="AA6" s="35"/>
      <c r="AB6" s="35"/>
      <c r="AC6" s="35"/>
    </row>
    <row r="8" spans="2:33" ht="16.95" customHeight="1" x14ac:dyDescent="0.2">
      <c r="B8" s="33" t="s">
        <v>3</v>
      </c>
      <c r="C8" s="33"/>
      <c r="D8" s="33"/>
      <c r="E8" s="33"/>
      <c r="F8" s="33"/>
      <c r="G8" s="33"/>
      <c r="R8" s="36"/>
      <c r="S8" s="36"/>
      <c r="T8" s="38"/>
      <c r="U8" s="38"/>
      <c r="V8" s="40" t="s">
        <v>48</v>
      </c>
      <c r="W8" s="38"/>
      <c r="X8" s="38"/>
      <c r="Y8" s="40" t="s">
        <v>49</v>
      </c>
      <c r="Z8" s="38"/>
      <c r="AA8" s="38"/>
      <c r="AB8" s="40" t="s">
        <v>50</v>
      </c>
      <c r="AC8" s="40"/>
      <c r="AE8" s="28"/>
    </row>
    <row r="9" spans="2:33" ht="16.95" customHeight="1" x14ac:dyDescent="0.2">
      <c r="B9" s="33"/>
      <c r="C9" s="33"/>
      <c r="D9" s="33"/>
      <c r="E9" s="33"/>
      <c r="F9" s="33"/>
      <c r="G9" s="33"/>
      <c r="R9" s="37"/>
      <c r="S9" s="37"/>
      <c r="T9" s="39"/>
      <c r="U9" s="39"/>
      <c r="V9" s="41"/>
      <c r="W9" s="39"/>
      <c r="X9" s="39"/>
      <c r="Y9" s="41"/>
      <c r="Z9" s="39"/>
      <c r="AA9" s="39"/>
      <c r="AB9" s="41"/>
      <c r="AC9" s="41"/>
      <c r="AE9" s="28"/>
    </row>
    <row r="10" spans="2:33" ht="16.95" customHeight="1" x14ac:dyDescent="0.2">
      <c r="AE10" s="28"/>
    </row>
    <row r="11" spans="2:33" ht="16.95" customHeight="1" x14ac:dyDescent="0.2">
      <c r="B11" s="49" t="s">
        <v>4</v>
      </c>
      <c r="C11" s="49"/>
      <c r="D11" s="49"/>
      <c r="E11" s="49"/>
      <c r="F11" s="49"/>
      <c r="G11" s="49"/>
      <c r="H11" s="49"/>
      <c r="I11" s="49"/>
      <c r="J11" s="49"/>
      <c r="K11" s="49"/>
      <c r="R11" s="40"/>
      <c r="S11" s="40"/>
      <c r="T11" s="40"/>
      <c r="U11" s="40"/>
      <c r="V11" s="40"/>
      <c r="W11" s="40"/>
      <c r="X11" s="40"/>
      <c r="Y11" s="40"/>
      <c r="Z11" s="40"/>
      <c r="AA11" s="40"/>
      <c r="AB11" s="40"/>
      <c r="AC11" s="40"/>
      <c r="AE11" s="28"/>
    </row>
    <row r="12" spans="2:33" ht="16.95" customHeight="1" x14ac:dyDescent="0.2">
      <c r="B12" s="49"/>
      <c r="C12" s="49"/>
      <c r="D12" s="49"/>
      <c r="E12" s="49"/>
      <c r="F12" s="49"/>
      <c r="G12" s="49"/>
      <c r="H12" s="49"/>
      <c r="I12" s="49"/>
      <c r="J12" s="49"/>
      <c r="K12" s="49"/>
      <c r="R12" s="41"/>
      <c r="S12" s="41"/>
      <c r="T12" s="41"/>
      <c r="U12" s="41"/>
      <c r="V12" s="41"/>
      <c r="W12" s="41"/>
      <c r="X12" s="41"/>
      <c r="Y12" s="41"/>
      <c r="Z12" s="41"/>
      <c r="AA12" s="41"/>
      <c r="AB12" s="41"/>
      <c r="AC12" s="41"/>
      <c r="AE12" s="28"/>
      <c r="AG12" s="1" t="str">
        <f>+IF(R11="","",IF(R11=AF71,AG38,IF(R11=AF70,AG38,AH38)))</f>
        <v/>
      </c>
    </row>
    <row r="14" spans="2:33" ht="16.95" customHeight="1" x14ac:dyDescent="0.2">
      <c r="B14" s="33" t="s">
        <v>0</v>
      </c>
      <c r="C14" s="33"/>
      <c r="D14" s="33"/>
      <c r="E14" s="33"/>
      <c r="F14" s="33"/>
      <c r="G14" s="33"/>
      <c r="H14" s="33"/>
      <c r="I14" s="33"/>
      <c r="J14" s="33"/>
      <c r="K14" s="33"/>
      <c r="AD14" s="2"/>
    </row>
    <row r="15" spans="2:33" ht="16.95" customHeight="1" x14ac:dyDescent="0.2">
      <c r="B15" s="33"/>
      <c r="C15" s="33"/>
      <c r="D15" s="33"/>
      <c r="E15" s="33"/>
      <c r="F15" s="33"/>
      <c r="G15" s="33"/>
      <c r="H15" s="33"/>
      <c r="I15" s="33"/>
      <c r="J15" s="33"/>
      <c r="K15" s="33"/>
      <c r="AD15" s="2"/>
    </row>
    <row r="16" spans="2:33" ht="16.95" customHeight="1" x14ac:dyDescent="0.2">
      <c r="B16" s="28"/>
      <c r="C16" s="28"/>
      <c r="D16" s="28"/>
      <c r="E16" s="28"/>
      <c r="F16" s="28"/>
      <c r="G16" s="28"/>
      <c r="H16" s="28"/>
      <c r="I16" s="28"/>
      <c r="J16" s="28"/>
      <c r="K16" s="28"/>
      <c r="AD16" s="2"/>
    </row>
    <row r="17" spans="2:33" ht="16.95" customHeight="1" x14ac:dyDescent="0.2">
      <c r="B17" s="28" t="s">
        <v>67</v>
      </c>
      <c r="C17" s="28"/>
      <c r="D17" s="28"/>
      <c r="E17" s="28"/>
      <c r="F17" s="28"/>
      <c r="G17" s="28"/>
      <c r="H17" s="28"/>
      <c r="I17" s="28"/>
      <c r="J17" s="28"/>
      <c r="K17" s="28"/>
      <c r="S17" s="2"/>
      <c r="T17" s="2"/>
      <c r="U17" s="2"/>
      <c r="V17" s="2"/>
      <c r="W17" s="2"/>
      <c r="X17" s="2"/>
      <c r="Y17" s="2"/>
      <c r="Z17" s="2"/>
      <c r="AA17" s="2"/>
      <c r="AB17" s="2"/>
      <c r="AC17" s="2"/>
      <c r="AD17" s="2"/>
    </row>
    <row r="18" spans="2:33" ht="16.95" customHeight="1" x14ac:dyDescent="0.2">
      <c r="B18" s="28"/>
      <c r="C18" s="28" t="s">
        <v>69</v>
      </c>
      <c r="D18" s="28"/>
      <c r="E18" s="28"/>
      <c r="F18" s="28"/>
      <c r="G18" s="28"/>
      <c r="H18" s="28"/>
      <c r="I18" s="28"/>
      <c r="J18" s="28"/>
      <c r="K18" s="28"/>
      <c r="S18" s="2"/>
      <c r="T18" s="2"/>
      <c r="U18" s="2"/>
      <c r="V18" s="2"/>
      <c r="W18" s="2"/>
      <c r="X18" s="2"/>
      <c r="Y18" s="2"/>
      <c r="Z18" s="2"/>
      <c r="AA18" s="2"/>
      <c r="AB18" s="2"/>
      <c r="AC18" s="2"/>
      <c r="AD18" s="2"/>
    </row>
    <row r="19" spans="2:33" ht="16.95" customHeight="1" thickBot="1" x14ac:dyDescent="0.25">
      <c r="B19" s="28"/>
      <c r="C19" s="28" t="s">
        <v>76</v>
      </c>
      <c r="D19" s="28"/>
      <c r="E19" s="28"/>
      <c r="F19" s="28"/>
      <c r="G19" s="28"/>
      <c r="H19" s="28"/>
      <c r="I19" s="28"/>
      <c r="J19" s="28"/>
      <c r="K19" s="28"/>
      <c r="S19" s="2"/>
      <c r="T19" s="2"/>
      <c r="U19" s="2"/>
      <c r="V19" s="2"/>
      <c r="W19" s="2"/>
      <c r="X19" s="2"/>
      <c r="Y19" s="2"/>
      <c r="Z19" s="2"/>
      <c r="AA19" s="2"/>
      <c r="AB19" s="2"/>
      <c r="AC19" s="2"/>
      <c r="AD19" s="2"/>
    </row>
    <row r="20" spans="2:33" ht="16.95" customHeight="1" x14ac:dyDescent="0.2">
      <c r="B20" s="28"/>
      <c r="C20" s="42" t="s">
        <v>51</v>
      </c>
      <c r="D20" s="43"/>
      <c r="E20" s="43"/>
      <c r="F20" s="43"/>
      <c r="G20" s="43"/>
      <c r="H20" s="43"/>
      <c r="I20" s="43"/>
      <c r="J20" s="44"/>
      <c r="K20" s="45" t="s">
        <v>14</v>
      </c>
      <c r="L20" s="42" t="s">
        <v>54</v>
      </c>
      <c r="M20" s="43"/>
      <c r="N20" s="43"/>
      <c r="O20" s="43"/>
      <c r="P20" s="43"/>
      <c r="Q20" s="43"/>
      <c r="R20" s="43"/>
      <c r="S20" s="44"/>
      <c r="T20" s="45" t="s">
        <v>15</v>
      </c>
      <c r="U20" s="46" t="s">
        <v>59</v>
      </c>
      <c r="V20" s="47"/>
      <c r="W20" s="47"/>
      <c r="X20" s="47"/>
      <c r="Y20" s="47"/>
      <c r="Z20" s="47"/>
      <c r="AA20" s="47"/>
      <c r="AB20" s="48"/>
    </row>
    <row r="21" spans="2:33" ht="16.95" customHeight="1" thickBot="1" x14ac:dyDescent="0.25">
      <c r="B21" s="28"/>
      <c r="C21" s="3" t="s">
        <v>6</v>
      </c>
      <c r="D21" s="50"/>
      <c r="E21" s="50"/>
      <c r="F21" s="50"/>
      <c r="G21" s="50"/>
      <c r="H21" s="50"/>
      <c r="I21" s="50"/>
      <c r="J21" s="4" t="s">
        <v>5</v>
      </c>
      <c r="K21" s="45"/>
      <c r="L21" s="3" t="s">
        <v>8</v>
      </c>
      <c r="M21" s="50"/>
      <c r="N21" s="50"/>
      <c r="O21" s="50"/>
      <c r="P21" s="50"/>
      <c r="Q21" s="50"/>
      <c r="R21" s="50"/>
      <c r="S21" s="4" t="s">
        <v>5</v>
      </c>
      <c r="T21" s="45"/>
      <c r="U21" s="6" t="s">
        <v>52</v>
      </c>
      <c r="V21" s="51">
        <f>D21-M21</f>
        <v>0</v>
      </c>
      <c r="W21" s="51"/>
      <c r="X21" s="51"/>
      <c r="Y21" s="51"/>
      <c r="Z21" s="51"/>
      <c r="AA21" s="51"/>
      <c r="AB21" s="7" t="s">
        <v>5</v>
      </c>
    </row>
    <row r="22" spans="2:33" ht="16.95" customHeight="1" thickBot="1" x14ac:dyDescent="0.25">
      <c r="B22" s="28"/>
      <c r="C22" s="28"/>
      <c r="D22" s="28"/>
      <c r="E22" s="28"/>
      <c r="F22" s="28"/>
      <c r="G22" s="28"/>
      <c r="H22" s="28"/>
      <c r="I22" s="28"/>
      <c r="J22" s="28"/>
      <c r="K22" s="28"/>
      <c r="S22" s="5"/>
      <c r="X22" s="5"/>
      <c r="Y22" s="5"/>
      <c r="Z22" s="5"/>
      <c r="AA22" s="5"/>
      <c r="AB22" s="5"/>
      <c r="AD22" s="5"/>
    </row>
    <row r="23" spans="2:33" ht="16.95" customHeight="1" x14ac:dyDescent="0.2">
      <c r="B23" s="28"/>
      <c r="C23" s="17"/>
      <c r="D23" s="17"/>
      <c r="E23" s="17"/>
      <c r="F23" s="17"/>
      <c r="M23" s="17"/>
      <c r="P23" s="45" t="s">
        <v>52</v>
      </c>
      <c r="Q23" s="45"/>
      <c r="R23" s="45" t="s">
        <v>7</v>
      </c>
      <c r="S23" s="52" t="s">
        <v>40</v>
      </c>
      <c r="T23" s="52"/>
      <c r="U23" s="42" t="s">
        <v>11</v>
      </c>
      <c r="V23" s="43"/>
      <c r="W23" s="43"/>
      <c r="X23" s="43"/>
      <c r="Y23" s="43"/>
      <c r="Z23" s="43"/>
      <c r="AA23" s="43"/>
      <c r="AB23" s="44"/>
    </row>
    <row r="24" spans="2:33" ht="16.95" customHeight="1" thickBot="1" x14ac:dyDescent="0.25">
      <c r="B24" s="28"/>
      <c r="C24" s="17"/>
      <c r="D24" s="17"/>
      <c r="E24" s="17"/>
      <c r="F24" s="17"/>
      <c r="M24" s="17"/>
      <c r="P24" s="53" t="s">
        <v>53</v>
      </c>
      <c r="Q24" s="53"/>
      <c r="R24" s="45"/>
      <c r="S24" s="52"/>
      <c r="T24" s="52"/>
      <c r="U24" s="3" t="s">
        <v>55</v>
      </c>
      <c r="V24" s="54" t="str">
        <f>IFERROR(V21/D21*100,"")</f>
        <v/>
      </c>
      <c r="W24" s="54"/>
      <c r="X24" s="54"/>
      <c r="Y24" s="54"/>
      <c r="Z24" s="54"/>
      <c r="AA24" s="54"/>
      <c r="AB24" s="4" t="s">
        <v>12</v>
      </c>
    </row>
    <row r="25" spans="2:33" ht="16.95" customHeight="1" x14ac:dyDescent="0.2">
      <c r="B25" s="28"/>
      <c r="C25" s="28"/>
      <c r="D25" s="28"/>
      <c r="E25" s="28"/>
      <c r="F25" s="28"/>
      <c r="M25" s="28"/>
      <c r="V25" s="57" t="str">
        <f>IF(V24="","",IF(OR(V24&lt;10,V21&lt;100000),AG26,AG25))</f>
        <v/>
      </c>
      <c r="W25" s="57"/>
      <c r="X25" s="57"/>
      <c r="Y25" s="57"/>
      <c r="Z25" s="57"/>
      <c r="AA25" s="57"/>
      <c r="AG25" s="1" t="s">
        <v>44</v>
      </c>
    </row>
    <row r="26" spans="2:33" ht="16.95" customHeight="1" x14ac:dyDescent="0.2">
      <c r="C26" s="28"/>
      <c r="D26" s="28"/>
      <c r="E26" s="28"/>
      <c r="F26" s="28"/>
      <c r="M26" s="28"/>
      <c r="V26" s="58"/>
      <c r="W26" s="58"/>
      <c r="X26" s="58"/>
      <c r="Y26" s="58"/>
      <c r="Z26" s="58"/>
      <c r="AA26" s="58"/>
      <c r="AG26" s="1" t="s">
        <v>45</v>
      </c>
    </row>
    <row r="27" spans="2:33" ht="16.95" customHeight="1" x14ac:dyDescent="0.2">
      <c r="C27" s="28"/>
      <c r="D27" s="28"/>
      <c r="E27" s="28"/>
      <c r="F27" s="28"/>
      <c r="M27" s="28"/>
      <c r="V27" s="20"/>
      <c r="W27" s="20"/>
      <c r="X27" s="20"/>
      <c r="Y27" s="20"/>
      <c r="Z27" s="20"/>
      <c r="AA27" s="20"/>
    </row>
    <row r="28" spans="2:33" ht="16.95" customHeight="1" x14ac:dyDescent="0.2">
      <c r="B28" s="28" t="s">
        <v>68</v>
      </c>
      <c r="C28" s="28"/>
      <c r="D28" s="28"/>
      <c r="E28" s="28"/>
      <c r="F28" s="28"/>
      <c r="M28" s="28"/>
      <c r="V28" s="20"/>
      <c r="W28" s="20"/>
      <c r="X28" s="20"/>
      <c r="Y28" s="20"/>
      <c r="Z28" s="20"/>
      <c r="AA28" s="20"/>
    </row>
    <row r="29" spans="2:33" ht="16.95" customHeight="1" x14ac:dyDescent="0.2">
      <c r="B29" s="28"/>
      <c r="C29" s="30" t="s">
        <v>77</v>
      </c>
      <c r="D29" s="17"/>
      <c r="E29" s="17"/>
      <c r="F29" s="17"/>
      <c r="G29" s="25"/>
      <c r="H29" s="19"/>
      <c r="I29" s="25"/>
      <c r="J29" s="25"/>
      <c r="K29" s="25"/>
      <c r="L29" s="17"/>
      <c r="M29" s="17"/>
    </row>
    <row r="30" spans="2:33" ht="16.95" customHeight="1" x14ac:dyDescent="0.2">
      <c r="B30" s="28"/>
      <c r="C30" s="31" t="s">
        <v>78</v>
      </c>
      <c r="D30" s="17"/>
      <c r="E30" s="17"/>
      <c r="F30" s="17"/>
      <c r="G30" s="25"/>
      <c r="H30" s="19"/>
      <c r="I30" s="25"/>
      <c r="J30" s="25"/>
      <c r="K30" s="25"/>
      <c r="L30" s="17"/>
      <c r="M30" s="17"/>
    </row>
    <row r="31" spans="2:33" ht="16.95" customHeight="1" x14ac:dyDescent="0.2">
      <c r="B31" s="28"/>
      <c r="C31" s="31" t="s">
        <v>79</v>
      </c>
      <c r="D31" s="17"/>
      <c r="E31" s="17"/>
      <c r="F31" s="17"/>
      <c r="G31" s="25"/>
      <c r="H31" s="19"/>
      <c r="I31" s="25"/>
      <c r="J31" s="25"/>
      <c r="K31" s="25"/>
      <c r="L31" s="17"/>
      <c r="M31" s="17"/>
    </row>
    <row r="32" spans="2:33" ht="16.95" customHeight="1" thickBot="1" x14ac:dyDescent="0.25">
      <c r="B32" s="28"/>
      <c r="C32" s="31" t="s">
        <v>80</v>
      </c>
      <c r="D32" s="17"/>
      <c r="E32" s="17"/>
      <c r="F32" s="17"/>
      <c r="G32" s="25"/>
      <c r="H32" s="19"/>
      <c r="I32" s="25"/>
      <c r="J32" s="25"/>
      <c r="K32" s="25"/>
      <c r="L32" s="17"/>
      <c r="M32" s="17"/>
    </row>
    <row r="33" spans="2:33" ht="16.95" customHeight="1" x14ac:dyDescent="0.2">
      <c r="B33" s="28"/>
      <c r="C33" s="46" t="s">
        <v>59</v>
      </c>
      <c r="D33" s="47"/>
      <c r="E33" s="47"/>
      <c r="F33" s="47"/>
      <c r="G33" s="47"/>
      <c r="H33" s="47"/>
      <c r="I33" s="47"/>
      <c r="J33" s="48"/>
      <c r="K33" s="45" t="s">
        <v>14</v>
      </c>
      <c r="L33" s="42" t="s">
        <v>64</v>
      </c>
      <c r="M33" s="43"/>
      <c r="N33" s="43"/>
      <c r="O33" s="43"/>
      <c r="P33" s="43"/>
      <c r="Q33" s="43"/>
      <c r="R33" s="43"/>
      <c r="S33" s="44"/>
      <c r="T33" s="45" t="s">
        <v>15</v>
      </c>
      <c r="U33" s="46" t="s">
        <v>57</v>
      </c>
      <c r="V33" s="47"/>
      <c r="W33" s="47"/>
      <c r="X33" s="47"/>
      <c r="Y33" s="47"/>
      <c r="Z33" s="47"/>
      <c r="AA33" s="47"/>
      <c r="AB33" s="48"/>
    </row>
    <row r="34" spans="2:33" ht="16.95" customHeight="1" thickBot="1" x14ac:dyDescent="0.25">
      <c r="B34" s="28"/>
      <c r="C34" s="6" t="s">
        <v>52</v>
      </c>
      <c r="D34" s="51">
        <f>IF(V25=AG26,"",V21)</f>
        <v>0</v>
      </c>
      <c r="E34" s="51"/>
      <c r="F34" s="51"/>
      <c r="G34" s="51"/>
      <c r="H34" s="51"/>
      <c r="I34" s="51"/>
      <c r="J34" s="4" t="s">
        <v>5</v>
      </c>
      <c r="K34" s="45"/>
      <c r="L34" s="3" t="s">
        <v>56</v>
      </c>
      <c r="M34" s="50"/>
      <c r="N34" s="50"/>
      <c r="O34" s="50"/>
      <c r="P34" s="50"/>
      <c r="Q34" s="50"/>
      <c r="R34" s="50"/>
      <c r="S34" s="4" t="s">
        <v>5</v>
      </c>
      <c r="T34" s="45"/>
      <c r="U34" s="6" t="s">
        <v>58</v>
      </c>
      <c r="V34" s="51">
        <f>IFERROR(D34-M34,"")</f>
        <v>0</v>
      </c>
      <c r="W34" s="51"/>
      <c r="X34" s="51"/>
      <c r="Y34" s="51"/>
      <c r="Z34" s="51"/>
      <c r="AA34" s="51"/>
      <c r="AB34" s="7" t="s">
        <v>5</v>
      </c>
    </row>
    <row r="35" spans="2:33" ht="16.95" customHeight="1" x14ac:dyDescent="0.2">
      <c r="B35" s="28"/>
      <c r="C35" s="17"/>
      <c r="D35" s="17"/>
      <c r="E35" s="17"/>
      <c r="F35" s="17"/>
      <c r="G35" s="25"/>
      <c r="H35" s="19"/>
      <c r="I35" s="25"/>
      <c r="J35" s="25"/>
      <c r="K35" s="25"/>
      <c r="L35" s="17"/>
      <c r="M35" s="17"/>
      <c r="V35" s="58" t="str">
        <f>IF(OR(V34="",V34=0),"",IF(V34&lt;10000,AG26,AG25))</f>
        <v/>
      </c>
      <c r="W35" s="58"/>
      <c r="X35" s="58"/>
      <c r="Y35" s="58"/>
      <c r="Z35" s="58"/>
      <c r="AA35" s="58"/>
    </row>
    <row r="36" spans="2:33" ht="16.95" customHeight="1" x14ac:dyDescent="0.2">
      <c r="B36" s="28"/>
      <c r="C36" s="17"/>
      <c r="D36" s="17"/>
      <c r="E36" s="17"/>
      <c r="F36" s="17"/>
      <c r="G36" s="25"/>
      <c r="H36" s="19"/>
      <c r="I36" s="25"/>
      <c r="J36" s="25"/>
      <c r="K36" s="25"/>
      <c r="L36" s="17"/>
      <c r="M36" s="17"/>
      <c r="V36" s="58"/>
      <c r="W36" s="58"/>
      <c r="X36" s="58"/>
      <c r="Y36" s="58"/>
      <c r="Z36" s="58"/>
      <c r="AA36" s="58"/>
    </row>
    <row r="37" spans="2:33" ht="16.95" customHeight="1" x14ac:dyDescent="0.2">
      <c r="B37" s="28"/>
    </row>
    <row r="38" spans="2:33" ht="16.95" customHeight="1" x14ac:dyDescent="0.2">
      <c r="B38" s="28" t="s">
        <v>41</v>
      </c>
      <c r="AG38" s="29"/>
    </row>
    <row r="39" spans="2:33" ht="16.95" customHeight="1" x14ac:dyDescent="0.2">
      <c r="B39" s="28"/>
      <c r="C39" s="8" t="s">
        <v>42</v>
      </c>
      <c r="D39" s="56" t="s">
        <v>16</v>
      </c>
      <c r="E39" s="56"/>
      <c r="F39" s="56"/>
      <c r="G39" s="56"/>
      <c r="H39" s="56"/>
      <c r="I39" s="56"/>
      <c r="J39" s="56"/>
      <c r="K39" s="56"/>
      <c r="L39" s="56" t="s">
        <v>66</v>
      </c>
      <c r="M39" s="56"/>
      <c r="N39" s="56"/>
      <c r="O39" s="56"/>
      <c r="P39" s="56"/>
      <c r="Q39" s="56"/>
      <c r="R39" s="56"/>
      <c r="S39" s="56"/>
    </row>
    <row r="40" spans="2:33" ht="16.95" customHeight="1" x14ac:dyDescent="0.2">
      <c r="B40" s="28"/>
      <c r="C40" s="8" t="str">
        <f>IF(AF$46=AF$40,"☑","□")</f>
        <v>□</v>
      </c>
      <c r="D40" s="55" t="s">
        <v>71</v>
      </c>
      <c r="E40" s="55"/>
      <c r="F40" s="55"/>
      <c r="G40" s="55"/>
      <c r="H40" s="55"/>
      <c r="I40" s="55"/>
      <c r="J40" s="55"/>
      <c r="K40" s="55"/>
      <c r="L40" s="59" t="s">
        <v>74</v>
      </c>
      <c r="M40" s="59"/>
      <c r="N40" s="59"/>
      <c r="O40" s="59"/>
      <c r="P40" s="59"/>
      <c r="Q40" s="59"/>
      <c r="R40" s="59"/>
      <c r="S40" s="59"/>
      <c r="AF40" s="1" t="s">
        <v>70</v>
      </c>
      <c r="AG40" s="1" t="s">
        <v>74</v>
      </c>
    </row>
    <row r="41" spans="2:33" ht="16.95" customHeight="1" x14ac:dyDescent="0.2">
      <c r="B41" s="28"/>
      <c r="C41" s="8" t="str">
        <f>IF(AF$46=AF$41,"☑","□")</f>
        <v>□</v>
      </c>
      <c r="D41" s="55" t="s">
        <v>72</v>
      </c>
      <c r="E41" s="55"/>
      <c r="F41" s="55"/>
      <c r="G41" s="55"/>
      <c r="H41" s="55"/>
      <c r="I41" s="55"/>
      <c r="J41" s="55"/>
      <c r="K41" s="55"/>
      <c r="L41" s="56" t="s">
        <v>60</v>
      </c>
      <c r="M41" s="56"/>
      <c r="N41" s="56"/>
      <c r="O41" s="56"/>
      <c r="P41" s="56"/>
      <c r="Q41" s="56"/>
      <c r="R41" s="56"/>
      <c r="S41" s="56"/>
      <c r="AF41" s="1" t="s">
        <v>73</v>
      </c>
      <c r="AG41" s="11">
        <v>100000</v>
      </c>
    </row>
    <row r="42" spans="2:33" ht="16.95" customHeight="1" x14ac:dyDescent="0.2">
      <c r="B42" s="28"/>
      <c r="C42" s="8" t="str">
        <f>IF(AF$46=AF$42,"☑","□")</f>
        <v>□</v>
      </c>
      <c r="D42" s="55" t="s">
        <v>18</v>
      </c>
      <c r="E42" s="55"/>
      <c r="F42" s="55"/>
      <c r="G42" s="55"/>
      <c r="H42" s="55"/>
      <c r="I42" s="55"/>
      <c r="J42" s="55"/>
      <c r="K42" s="55"/>
      <c r="L42" s="56" t="s">
        <v>61</v>
      </c>
      <c r="M42" s="56"/>
      <c r="N42" s="56"/>
      <c r="O42" s="56"/>
      <c r="P42" s="56"/>
      <c r="Q42" s="56"/>
      <c r="R42" s="56"/>
      <c r="S42" s="56"/>
      <c r="AF42" s="1" t="s">
        <v>18</v>
      </c>
      <c r="AG42" s="11">
        <v>200000</v>
      </c>
    </row>
    <row r="43" spans="2:33" ht="16.95" customHeight="1" x14ac:dyDescent="0.2">
      <c r="B43" s="28"/>
      <c r="C43" s="8" t="str">
        <f>IF(AF$46=AF$43,"☑","□")</f>
        <v>□</v>
      </c>
      <c r="D43" s="55" t="s">
        <v>62</v>
      </c>
      <c r="E43" s="55"/>
      <c r="F43" s="55"/>
      <c r="G43" s="55"/>
      <c r="H43" s="55"/>
      <c r="I43" s="55"/>
      <c r="J43" s="55"/>
      <c r="K43" s="55"/>
      <c r="L43" s="56" t="s">
        <v>63</v>
      </c>
      <c r="M43" s="56"/>
      <c r="N43" s="56"/>
      <c r="O43" s="56"/>
      <c r="P43" s="56"/>
      <c r="Q43" s="56"/>
      <c r="R43" s="56"/>
      <c r="S43" s="56"/>
      <c r="AF43" s="1" t="s">
        <v>62</v>
      </c>
      <c r="AG43" s="11">
        <v>300000</v>
      </c>
    </row>
    <row r="45" spans="2:33" ht="16.95" customHeight="1" thickBot="1" x14ac:dyDescent="0.25">
      <c r="B45" s="28"/>
      <c r="C45" s="28" t="s">
        <v>43</v>
      </c>
      <c r="D45" s="28"/>
      <c r="E45" s="28"/>
      <c r="F45" s="28"/>
      <c r="G45" s="28"/>
      <c r="H45" s="28"/>
      <c r="I45" s="28"/>
      <c r="J45" s="28"/>
      <c r="K45" s="28"/>
    </row>
    <row r="46" spans="2:33" ht="16.95" customHeight="1" x14ac:dyDescent="0.2">
      <c r="C46" s="60">
        <f>+AG46</f>
        <v>0</v>
      </c>
      <c r="D46" s="61"/>
      <c r="E46" s="61"/>
      <c r="F46" s="61"/>
      <c r="G46" s="61"/>
      <c r="H46" s="61"/>
      <c r="I46" s="64" t="s">
        <v>5</v>
      </c>
      <c r="J46" s="65"/>
      <c r="AF46" s="27" t="str">
        <f>+IF(OR($V$25="",$V$35=""),"",IF(OR($V$25=$AG$26,$V$35=$AG$26),$AG$26,IF($V$34&lt;100000,AF40,IF($V$34&lt;500000,$AF$41,IF($V$34&lt;1000000,$AF$42,$AF$43)))))</f>
        <v/>
      </c>
      <c r="AG46" s="12">
        <f>+IF(AF46=AG$26,"",IF(AF46=AF40,ROUNDDOWN(V34,-4),IF(AF46=AF$41,AG$41,IF(AF46=AF$42,AG$42,IF(AF46=AF$43,AG$43,0)))))</f>
        <v>0</v>
      </c>
    </row>
    <row r="47" spans="2:33" ht="16.95" customHeight="1" thickBot="1" x14ac:dyDescent="0.25">
      <c r="C47" s="62"/>
      <c r="D47" s="63"/>
      <c r="E47" s="63"/>
      <c r="F47" s="63"/>
      <c r="G47" s="63"/>
      <c r="H47" s="63"/>
      <c r="I47" s="66"/>
      <c r="J47" s="67"/>
      <c r="AF47" s="27"/>
      <c r="AG47" s="12"/>
    </row>
    <row r="48" spans="2:33" ht="16.95" customHeight="1" x14ac:dyDescent="0.2">
      <c r="AF48" s="27"/>
      <c r="AG48" s="12"/>
    </row>
    <row r="50" spans="32:32" ht="16.95" customHeight="1" x14ac:dyDescent="0.2">
      <c r="AF50" s="21" t="s">
        <v>19</v>
      </c>
    </row>
    <row r="51" spans="32:32" ht="16.95" customHeight="1" x14ac:dyDescent="0.2">
      <c r="AF51" s="22"/>
    </row>
    <row r="52" spans="32:32" ht="16.95" customHeight="1" x14ac:dyDescent="0.2">
      <c r="AF52" s="22" t="s">
        <v>20</v>
      </c>
    </row>
    <row r="53" spans="32:32" ht="16.95" customHeight="1" x14ac:dyDescent="0.2">
      <c r="AF53" s="22" t="s">
        <v>13</v>
      </c>
    </row>
    <row r="54" spans="32:32" ht="16.95" customHeight="1" x14ac:dyDescent="0.2">
      <c r="AF54" s="22" t="s">
        <v>17</v>
      </c>
    </row>
    <row r="55" spans="32:32" ht="16.95" customHeight="1" x14ac:dyDescent="0.2">
      <c r="AF55" s="22" t="s">
        <v>21</v>
      </c>
    </row>
    <row r="56" spans="32:32" ht="16.95" customHeight="1" x14ac:dyDescent="0.2">
      <c r="AF56" s="22" t="s">
        <v>9</v>
      </c>
    </row>
    <row r="57" spans="32:32" ht="16.95" customHeight="1" x14ac:dyDescent="0.2">
      <c r="AF57" s="21"/>
    </row>
    <row r="58" spans="32:32" ht="16.95" customHeight="1" x14ac:dyDescent="0.2">
      <c r="AF58" s="8" t="s">
        <v>1</v>
      </c>
    </row>
    <row r="59" spans="32:32" ht="16.95" customHeight="1" x14ac:dyDescent="0.2">
      <c r="AF59" s="8" t="s">
        <v>10</v>
      </c>
    </row>
    <row r="60" spans="32:32" ht="16.95" customHeight="1" x14ac:dyDescent="0.2">
      <c r="AF60" s="8" t="s">
        <v>22</v>
      </c>
    </row>
    <row r="61" spans="32:32" ht="16.95" customHeight="1" x14ac:dyDescent="0.2">
      <c r="AF61" s="8" t="s">
        <v>23</v>
      </c>
    </row>
    <row r="62" spans="32:32" ht="16.95" customHeight="1" x14ac:dyDescent="0.2">
      <c r="AF62" s="8" t="s">
        <v>24</v>
      </c>
    </row>
    <row r="63" spans="32:32" ht="16.95" customHeight="1" x14ac:dyDescent="0.2">
      <c r="AF63" s="8" t="s">
        <v>25</v>
      </c>
    </row>
    <row r="64" spans="32:32" ht="16.95" customHeight="1" x14ac:dyDescent="0.2">
      <c r="AF64" s="8" t="s">
        <v>26</v>
      </c>
    </row>
    <row r="65" spans="3:32" ht="16.95" customHeight="1" x14ac:dyDescent="0.2">
      <c r="AF65" s="8" t="s">
        <v>27</v>
      </c>
    </row>
    <row r="66" spans="3:32" ht="16.95" customHeight="1" x14ac:dyDescent="0.2">
      <c r="AF66" s="8" t="s">
        <v>28</v>
      </c>
    </row>
    <row r="67" spans="3:32" ht="16.95" customHeight="1" x14ac:dyDescent="0.2">
      <c r="AF67" s="8" t="s">
        <v>29</v>
      </c>
    </row>
    <row r="68" spans="3:32" ht="16.95" customHeight="1" x14ac:dyDescent="0.2">
      <c r="C68" s="9"/>
      <c r="D68" s="10"/>
      <c r="E68" s="10"/>
      <c r="F68" s="10"/>
      <c r="G68" s="10"/>
      <c r="H68" s="10"/>
      <c r="I68" s="10"/>
      <c r="J68" s="10"/>
      <c r="K68" s="10"/>
      <c r="L68" s="10"/>
      <c r="M68" s="10"/>
      <c r="N68" s="10"/>
      <c r="O68" s="10"/>
      <c r="P68" s="10"/>
      <c r="Q68" s="10"/>
      <c r="R68" s="10"/>
      <c r="S68" s="10"/>
      <c r="T68" s="10"/>
      <c r="U68" s="10"/>
      <c r="V68" s="10"/>
      <c r="W68" s="27"/>
      <c r="X68" s="27"/>
      <c r="Y68" s="27"/>
      <c r="Z68" s="27"/>
      <c r="AA68" s="27"/>
      <c r="AB68" s="27"/>
      <c r="AC68" s="27"/>
      <c r="AF68" s="8" t="s">
        <v>30</v>
      </c>
    </row>
    <row r="69" spans="3:32" ht="16.95" customHeight="1" x14ac:dyDescent="0.2">
      <c r="C69" s="9"/>
      <c r="D69" s="10"/>
      <c r="E69" s="10"/>
      <c r="F69" s="10"/>
      <c r="G69" s="10"/>
      <c r="H69" s="10"/>
      <c r="I69" s="10"/>
      <c r="J69" s="10"/>
      <c r="K69" s="10"/>
      <c r="L69" s="10"/>
      <c r="M69" s="10"/>
      <c r="N69" s="10"/>
      <c r="O69" s="10"/>
      <c r="P69" s="10"/>
      <c r="Q69" s="10"/>
      <c r="R69" s="10"/>
      <c r="S69" s="10"/>
      <c r="T69" s="10"/>
      <c r="U69" s="10"/>
      <c r="V69" s="10"/>
      <c r="W69" s="27"/>
      <c r="X69" s="27"/>
      <c r="Y69" s="27"/>
      <c r="Z69" s="27"/>
      <c r="AA69" s="27"/>
      <c r="AB69" s="27"/>
      <c r="AC69" s="27"/>
      <c r="AF69" s="8" t="s">
        <v>31</v>
      </c>
    </row>
    <row r="70" spans="3:32" ht="16.95" customHeight="1" x14ac:dyDescent="0.2">
      <c r="C70" s="9"/>
      <c r="D70" s="27"/>
      <c r="E70" s="27"/>
      <c r="F70" s="27"/>
      <c r="G70" s="27"/>
      <c r="H70" s="27"/>
      <c r="I70" s="27"/>
      <c r="J70" s="45"/>
      <c r="K70" s="45"/>
      <c r="L70" s="45"/>
      <c r="M70" s="45"/>
      <c r="N70" s="45"/>
      <c r="O70" s="45"/>
      <c r="P70" s="10"/>
      <c r="Q70" s="10"/>
      <c r="R70" s="10"/>
      <c r="S70" s="10"/>
      <c r="T70" s="10"/>
      <c r="U70" s="10"/>
      <c r="V70" s="10"/>
      <c r="W70" s="27"/>
      <c r="X70" s="27"/>
      <c r="Y70" s="27"/>
      <c r="Z70" s="27"/>
      <c r="AA70" s="27"/>
      <c r="AB70" s="27"/>
      <c r="AC70" s="27"/>
      <c r="AF70" s="8" t="s">
        <v>32</v>
      </c>
    </row>
    <row r="71" spans="3:32" ht="16.95" customHeight="1" x14ac:dyDescent="0.2">
      <c r="C71" s="9"/>
      <c r="D71" s="45"/>
      <c r="E71" s="45"/>
      <c r="F71" s="45"/>
      <c r="G71" s="45"/>
      <c r="H71" s="45"/>
      <c r="I71" s="45"/>
      <c r="J71" s="68"/>
      <c r="K71" s="68"/>
      <c r="L71" s="68"/>
      <c r="M71" s="68"/>
      <c r="N71" s="68"/>
      <c r="O71" s="68"/>
      <c r="P71" s="68"/>
      <c r="Q71" s="68"/>
      <c r="R71" s="68"/>
      <c r="S71" s="68"/>
      <c r="T71" s="68"/>
      <c r="U71" s="68"/>
      <c r="V71" s="10"/>
      <c r="W71" s="27"/>
      <c r="X71" s="27"/>
      <c r="Y71" s="27"/>
      <c r="Z71" s="27"/>
      <c r="AA71" s="27"/>
      <c r="AB71" s="27"/>
      <c r="AC71" s="27"/>
      <c r="AF71" s="8" t="s">
        <v>33</v>
      </c>
    </row>
    <row r="72" spans="3:32" ht="16.95" customHeight="1" x14ac:dyDescent="0.2">
      <c r="C72" s="9"/>
      <c r="D72" s="26"/>
      <c r="E72" s="26"/>
      <c r="F72" s="26"/>
      <c r="G72" s="26"/>
      <c r="H72" s="26"/>
      <c r="I72" s="26"/>
      <c r="J72" s="26"/>
      <c r="K72" s="26"/>
      <c r="L72" s="26"/>
      <c r="M72" s="26"/>
      <c r="N72" s="26"/>
      <c r="O72" s="26"/>
      <c r="P72" s="26"/>
      <c r="Q72" s="26"/>
      <c r="R72" s="26"/>
      <c r="S72" s="26"/>
      <c r="T72" s="26"/>
      <c r="U72" s="26"/>
      <c r="V72" s="10"/>
      <c r="W72" s="10"/>
      <c r="X72" s="10"/>
      <c r="Y72" s="10"/>
      <c r="Z72" s="10"/>
      <c r="AA72" s="10"/>
      <c r="AB72" s="10"/>
      <c r="AC72" s="10"/>
      <c r="AD72" s="9"/>
      <c r="AE72" s="9"/>
      <c r="AF72" s="8" t="s">
        <v>34</v>
      </c>
    </row>
    <row r="73" spans="3:32" ht="16.95" customHeight="1" x14ac:dyDescent="0.2">
      <c r="C73" s="9"/>
      <c r="D73" s="10"/>
      <c r="E73" s="10"/>
      <c r="F73" s="10"/>
      <c r="G73" s="10"/>
      <c r="H73" s="10"/>
      <c r="I73" s="68"/>
      <c r="J73" s="68"/>
      <c r="K73" s="68"/>
      <c r="L73" s="68"/>
      <c r="M73" s="68"/>
      <c r="N73" s="68"/>
      <c r="O73" s="68"/>
      <c r="P73" s="10"/>
      <c r="Q73" s="10"/>
      <c r="R73" s="10"/>
      <c r="S73" s="10"/>
      <c r="T73" s="10"/>
      <c r="U73" s="10"/>
      <c r="V73" s="10"/>
      <c r="W73" s="27"/>
      <c r="X73" s="27"/>
      <c r="Y73" s="27"/>
      <c r="Z73" s="27"/>
      <c r="AA73" s="27"/>
      <c r="AB73" s="27"/>
      <c r="AC73" s="27"/>
      <c r="AF73" s="8" t="s">
        <v>35</v>
      </c>
    </row>
    <row r="74" spans="3:32" ht="16.95" customHeight="1" x14ac:dyDescent="0.2">
      <c r="C74" s="9"/>
      <c r="D74" s="10"/>
      <c r="E74" s="10"/>
      <c r="F74" s="10"/>
      <c r="G74" s="10"/>
      <c r="H74" s="10"/>
      <c r="I74" s="68"/>
      <c r="J74" s="68"/>
      <c r="K74" s="68"/>
      <c r="L74" s="68"/>
      <c r="M74" s="68"/>
      <c r="N74" s="68"/>
      <c r="O74" s="68"/>
      <c r="P74" s="10"/>
      <c r="Q74" s="10"/>
      <c r="R74" s="10"/>
      <c r="S74" s="10"/>
      <c r="T74" s="10"/>
      <c r="U74" s="10"/>
      <c r="V74" s="10"/>
      <c r="W74" s="27"/>
      <c r="X74" s="27"/>
      <c r="Y74" s="27"/>
      <c r="Z74" s="27"/>
      <c r="AA74" s="27"/>
      <c r="AB74" s="27"/>
      <c r="AC74" s="27"/>
      <c r="AF74" s="8" t="s">
        <v>36</v>
      </c>
    </row>
    <row r="75" spans="3:32" ht="16.95" customHeight="1" x14ac:dyDescent="0.2">
      <c r="D75" s="27"/>
      <c r="E75" s="27"/>
      <c r="F75" s="27"/>
      <c r="G75" s="27"/>
      <c r="H75" s="27"/>
      <c r="I75" s="27"/>
      <c r="J75" s="27"/>
      <c r="K75" s="27"/>
      <c r="L75" s="27"/>
      <c r="M75" s="45"/>
      <c r="N75" s="45"/>
      <c r="O75" s="45"/>
      <c r="P75" s="27"/>
      <c r="Q75" s="27"/>
      <c r="R75" s="27"/>
      <c r="S75" s="27"/>
      <c r="T75" s="27"/>
      <c r="U75" s="27"/>
      <c r="V75" s="27"/>
      <c r="W75" s="27"/>
      <c r="X75" s="27"/>
      <c r="Y75" s="27"/>
      <c r="Z75" s="27"/>
      <c r="AA75" s="27"/>
      <c r="AB75" s="27"/>
      <c r="AC75" s="27"/>
      <c r="AF75" s="8" t="s">
        <v>37</v>
      </c>
    </row>
    <row r="76" spans="3:32" ht="16.95" customHeight="1" x14ac:dyDescent="0.2">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F76" s="8" t="s">
        <v>38</v>
      </c>
    </row>
    <row r="77" spans="3:32" ht="16.95" customHeight="1" x14ac:dyDescent="0.2">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F77" s="8" t="s">
        <v>47</v>
      </c>
    </row>
    <row r="78" spans="3:32" ht="16.95" customHeight="1" x14ac:dyDescent="0.2">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F78" s="22"/>
    </row>
    <row r="79" spans="3:32" ht="16.95" customHeight="1" x14ac:dyDescent="0.2">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F79" s="21"/>
    </row>
    <row r="80" spans="3:32" ht="16.95" customHeight="1" x14ac:dyDescent="0.2">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row>
    <row r="81" spans="4:29" ht="16.95" customHeight="1" x14ac:dyDescent="0.2">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row>
    <row r="82" spans="4:29" ht="16.95" customHeight="1" x14ac:dyDescent="0.2">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row>
    <row r="83" spans="4:29" ht="16.95" customHeight="1" x14ac:dyDescent="0.2">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row>
    <row r="84" spans="4:29" ht="16.95" customHeight="1" x14ac:dyDescent="0.2">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row>
    <row r="85" spans="4:29" ht="16.95" customHeight="1" x14ac:dyDescent="0.2">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row>
    <row r="86" spans="4:29" ht="16.95" customHeight="1" x14ac:dyDescent="0.2">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row>
    <row r="87" spans="4:29" ht="16.95" customHeight="1" x14ac:dyDescent="0.2">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row>
    <row r="88" spans="4:29" ht="16.95" customHeight="1" x14ac:dyDescent="0.2">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row>
    <row r="89" spans="4:29" ht="16.95" customHeight="1" x14ac:dyDescent="0.2">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row>
    <row r="90" spans="4:29" ht="16.95" customHeight="1" x14ac:dyDescent="0.2">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row>
    <row r="91" spans="4:29" ht="16.95" customHeight="1" x14ac:dyDescent="0.2">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row>
    <row r="92" spans="4:29" ht="16.95" customHeight="1" x14ac:dyDescent="0.2">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row>
    <row r="93" spans="4:29" ht="16.95" customHeight="1" x14ac:dyDescent="0.2">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row>
  </sheetData>
  <mergeCells count="58">
    <mergeCell ref="M75:O75"/>
    <mergeCell ref="J70:O70"/>
    <mergeCell ref="D71:I71"/>
    <mergeCell ref="J71:O71"/>
    <mergeCell ref="P71:U71"/>
    <mergeCell ref="I73:O73"/>
    <mergeCell ref="I74:O74"/>
    <mergeCell ref="D42:K42"/>
    <mergeCell ref="L42:S42"/>
    <mergeCell ref="D43:K43"/>
    <mergeCell ref="L43:S43"/>
    <mergeCell ref="C46:H47"/>
    <mergeCell ref="I46:J47"/>
    <mergeCell ref="D41:K41"/>
    <mergeCell ref="L41:S41"/>
    <mergeCell ref="V25:AA26"/>
    <mergeCell ref="C33:J33"/>
    <mergeCell ref="K33:K34"/>
    <mergeCell ref="L33:S33"/>
    <mergeCell ref="T33:T34"/>
    <mergeCell ref="U33:AB33"/>
    <mergeCell ref="D34:I34"/>
    <mergeCell ref="M34:R34"/>
    <mergeCell ref="V34:AA34"/>
    <mergeCell ref="V35:AA36"/>
    <mergeCell ref="D39:K39"/>
    <mergeCell ref="L39:S39"/>
    <mergeCell ref="D40:K40"/>
    <mergeCell ref="L40:S40"/>
    <mergeCell ref="P23:Q23"/>
    <mergeCell ref="R23:R24"/>
    <mergeCell ref="S23:T24"/>
    <mergeCell ref="U23:AB23"/>
    <mergeCell ref="P24:Q24"/>
    <mergeCell ref="V24:AA24"/>
    <mergeCell ref="B11:K12"/>
    <mergeCell ref="R11:AC12"/>
    <mergeCell ref="B14:K15"/>
    <mergeCell ref="D21:I21"/>
    <mergeCell ref="M21:R21"/>
    <mergeCell ref="V21:AA21"/>
    <mergeCell ref="C20:J20"/>
    <mergeCell ref="K20:K21"/>
    <mergeCell ref="L20:S20"/>
    <mergeCell ref="T20:T21"/>
    <mergeCell ref="U20:AB20"/>
    <mergeCell ref="B3:AC4"/>
    <mergeCell ref="B5:J6"/>
    <mergeCell ref="R5:AC6"/>
    <mergeCell ref="B8:G9"/>
    <mergeCell ref="R8:S9"/>
    <mergeCell ref="T8:U9"/>
    <mergeCell ref="V8:V9"/>
    <mergeCell ref="W8:X9"/>
    <mergeCell ref="Y8:Y9"/>
    <mergeCell ref="Z8:AA9"/>
    <mergeCell ref="AB8:AB9"/>
    <mergeCell ref="AC8:AC9"/>
  </mergeCells>
  <phoneticPr fontId="21"/>
  <conditionalFormatting sqref="V25:Z28">
    <cfRule type="expression" dxfId="17" priority="9">
      <formula>$V$25="【交付対象外】"</formula>
    </cfRule>
  </conditionalFormatting>
  <conditionalFormatting sqref="D21">
    <cfRule type="expression" dxfId="16" priority="8">
      <formula>$D$21=""</formula>
    </cfRule>
  </conditionalFormatting>
  <conditionalFormatting sqref="M21">
    <cfRule type="expression" dxfId="15" priority="7">
      <formula>$M$21=""</formula>
    </cfRule>
  </conditionalFormatting>
  <conditionalFormatting sqref="V35:Z36">
    <cfRule type="expression" dxfId="14" priority="6">
      <formula>$V$35="【交付対象外】"</formula>
    </cfRule>
  </conditionalFormatting>
  <conditionalFormatting sqref="C41:S41">
    <cfRule type="expression" dxfId="13" priority="5">
      <formula>$C$41="☑"</formula>
    </cfRule>
  </conditionalFormatting>
  <conditionalFormatting sqref="C42:S42">
    <cfRule type="expression" dxfId="12" priority="4">
      <formula>$C$42="☑"</formula>
    </cfRule>
  </conditionalFormatting>
  <conditionalFormatting sqref="C43:S43">
    <cfRule type="expression" dxfId="11" priority="3">
      <formula>$C$43="☑"</formula>
    </cfRule>
  </conditionalFormatting>
  <conditionalFormatting sqref="M34">
    <cfRule type="expression" dxfId="10" priority="2">
      <formula>$M$34=""</formula>
    </cfRule>
  </conditionalFormatting>
  <conditionalFormatting sqref="C40:S40">
    <cfRule type="expression" dxfId="9" priority="1">
      <formula>$C$40="☑"</formula>
    </cfRule>
  </conditionalFormatting>
  <dataValidations count="2">
    <dataValidation type="list" allowBlank="1" showInputMessage="1" showErrorMessage="1" sqref="R11:AC12" xr:uid="{9DDF259A-C001-4826-87C3-04803429ACA2}">
      <formula1>$AF$59:$AF$78</formula1>
    </dataValidation>
    <dataValidation type="list" allowBlank="1" showInputMessage="1" showErrorMessage="1" sqref="R8:S9" xr:uid="{7849EEA0-FDF0-4F21-BDFE-E9BBE6B0A5E7}">
      <formula1>$AF$51:$AF$56</formula1>
    </dataValidation>
  </dataValidations>
  <printOptions horizontalCentered="1"/>
  <pageMargins left="0.78740157480314965" right="0.39370078740157483" top="0.78740157480314965" bottom="0.39370078740157483" header="0.31496062992125984" footer="0.31496062992125984"/>
  <pageSetup paperSize="9" firstPageNumber="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7128F-030E-48BB-ACA1-4BE20F335F62}">
  <sheetPr>
    <tabColor indexed="51"/>
  </sheetPr>
  <dimension ref="B2:AG93"/>
  <sheetViews>
    <sheetView showZeros="0" view="pageBreakPreview" topLeftCell="A25" zoomScaleNormal="100" zoomScaleSheetLayoutView="100" workbookViewId="0">
      <selection activeCell="C46" sqref="C46:H47"/>
    </sheetView>
  </sheetViews>
  <sheetFormatPr defaultColWidth="3" defaultRowHeight="16.95" customHeight="1" x14ac:dyDescent="0.2"/>
  <cols>
    <col min="1" max="31" width="3.109375" style="1" customWidth="1"/>
    <col min="32" max="32" width="26.6640625" style="1" customWidth="1"/>
    <col min="33" max="34" width="13.33203125" style="1" customWidth="1"/>
    <col min="35" max="35" width="10" style="1" customWidth="1"/>
    <col min="36" max="36" width="8.33203125" style="1" customWidth="1"/>
    <col min="37" max="16384" width="3" style="1"/>
  </cols>
  <sheetData>
    <row r="2" spans="2:33" ht="16.95" customHeight="1" x14ac:dyDescent="0.2">
      <c r="B2" s="1" t="s">
        <v>39</v>
      </c>
    </row>
    <row r="3" spans="2:33" ht="16.95" customHeight="1" x14ac:dyDescent="0.2">
      <c r="B3" s="32" t="s">
        <v>65</v>
      </c>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14"/>
    </row>
    <row r="4" spans="2:33" ht="16.95" customHeight="1" x14ac:dyDescent="0.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14"/>
    </row>
    <row r="5" spans="2:33" ht="16.95" customHeight="1" x14ac:dyDescent="0.2">
      <c r="B5" s="33" t="s">
        <v>2</v>
      </c>
      <c r="C5" s="33"/>
      <c r="D5" s="33"/>
      <c r="E5" s="33"/>
      <c r="F5" s="33"/>
      <c r="G5" s="33"/>
      <c r="H5" s="33"/>
      <c r="I5" s="33"/>
      <c r="J5" s="33"/>
      <c r="R5" s="34"/>
      <c r="S5" s="34"/>
      <c r="T5" s="34"/>
      <c r="U5" s="34"/>
      <c r="V5" s="34"/>
      <c r="W5" s="34"/>
      <c r="X5" s="34"/>
      <c r="Y5" s="34"/>
      <c r="Z5" s="34"/>
      <c r="AA5" s="34"/>
      <c r="AB5" s="34"/>
      <c r="AC5" s="34"/>
    </row>
    <row r="6" spans="2:33" ht="16.95" customHeight="1" x14ac:dyDescent="0.2">
      <c r="B6" s="33"/>
      <c r="C6" s="33"/>
      <c r="D6" s="33"/>
      <c r="E6" s="33"/>
      <c r="F6" s="33"/>
      <c r="G6" s="33"/>
      <c r="H6" s="33"/>
      <c r="I6" s="33"/>
      <c r="J6" s="33"/>
      <c r="R6" s="35"/>
      <c r="S6" s="35"/>
      <c r="T6" s="35"/>
      <c r="U6" s="35"/>
      <c r="V6" s="35"/>
      <c r="W6" s="35"/>
      <c r="X6" s="35"/>
      <c r="Y6" s="35"/>
      <c r="Z6" s="35"/>
      <c r="AA6" s="35"/>
      <c r="AB6" s="35"/>
      <c r="AC6" s="35"/>
    </row>
    <row r="8" spans="2:33" ht="16.95" customHeight="1" x14ac:dyDescent="0.2">
      <c r="B8" s="33" t="s">
        <v>3</v>
      </c>
      <c r="C8" s="33"/>
      <c r="D8" s="33"/>
      <c r="E8" s="33"/>
      <c r="F8" s="33"/>
      <c r="G8" s="33"/>
      <c r="R8" s="36"/>
      <c r="S8" s="36"/>
      <c r="T8" s="38"/>
      <c r="U8" s="38"/>
      <c r="V8" s="40" t="s">
        <v>48</v>
      </c>
      <c r="W8" s="38"/>
      <c r="X8" s="38"/>
      <c r="Y8" s="40" t="s">
        <v>49</v>
      </c>
      <c r="Z8" s="38"/>
      <c r="AA8" s="38"/>
      <c r="AB8" s="40" t="s">
        <v>50</v>
      </c>
      <c r="AC8" s="40"/>
      <c r="AE8" s="13"/>
    </row>
    <row r="9" spans="2:33" ht="16.95" customHeight="1" x14ac:dyDescent="0.2">
      <c r="B9" s="33"/>
      <c r="C9" s="33"/>
      <c r="D9" s="33"/>
      <c r="E9" s="33"/>
      <c r="F9" s="33"/>
      <c r="G9" s="33"/>
      <c r="R9" s="37"/>
      <c r="S9" s="37"/>
      <c r="T9" s="39"/>
      <c r="U9" s="39"/>
      <c r="V9" s="41"/>
      <c r="W9" s="39"/>
      <c r="X9" s="39"/>
      <c r="Y9" s="41"/>
      <c r="Z9" s="39"/>
      <c r="AA9" s="39"/>
      <c r="AB9" s="41"/>
      <c r="AC9" s="41"/>
      <c r="AE9" s="13"/>
    </row>
    <row r="10" spans="2:33" ht="16.95" customHeight="1" x14ac:dyDescent="0.2">
      <c r="AE10" s="13"/>
    </row>
    <row r="11" spans="2:33" ht="16.95" customHeight="1" x14ac:dyDescent="0.2">
      <c r="B11" s="49" t="s">
        <v>4</v>
      </c>
      <c r="C11" s="49"/>
      <c r="D11" s="49"/>
      <c r="E11" s="49"/>
      <c r="F11" s="49"/>
      <c r="G11" s="49"/>
      <c r="H11" s="49"/>
      <c r="I11" s="49"/>
      <c r="J11" s="49"/>
      <c r="K11" s="49"/>
      <c r="R11" s="40" t="s">
        <v>33</v>
      </c>
      <c r="S11" s="40"/>
      <c r="T11" s="40"/>
      <c r="U11" s="40"/>
      <c r="V11" s="40"/>
      <c r="W11" s="40"/>
      <c r="X11" s="40"/>
      <c r="Y11" s="40"/>
      <c r="Z11" s="40"/>
      <c r="AA11" s="40"/>
      <c r="AB11" s="40"/>
      <c r="AC11" s="40"/>
      <c r="AE11" s="13"/>
    </row>
    <row r="12" spans="2:33" ht="16.95" customHeight="1" x14ac:dyDescent="0.2">
      <c r="B12" s="49"/>
      <c r="C12" s="49"/>
      <c r="D12" s="49"/>
      <c r="E12" s="49"/>
      <c r="F12" s="49"/>
      <c r="G12" s="49"/>
      <c r="H12" s="49"/>
      <c r="I12" s="49"/>
      <c r="J12" s="49"/>
      <c r="K12" s="49"/>
      <c r="R12" s="41"/>
      <c r="S12" s="41"/>
      <c r="T12" s="41"/>
      <c r="U12" s="41"/>
      <c r="V12" s="41"/>
      <c r="W12" s="41"/>
      <c r="X12" s="41"/>
      <c r="Y12" s="41"/>
      <c r="Z12" s="41"/>
      <c r="AA12" s="41"/>
      <c r="AB12" s="41"/>
      <c r="AC12" s="41"/>
      <c r="AE12" s="13"/>
      <c r="AG12" s="1">
        <f>+IF(R11="","",IF(R11=AF71,AG38,IF(R11=AF70,AG38,AH38)))</f>
        <v>0</v>
      </c>
    </row>
    <row r="14" spans="2:33" ht="16.95" customHeight="1" x14ac:dyDescent="0.2">
      <c r="B14" s="33" t="s">
        <v>0</v>
      </c>
      <c r="C14" s="33"/>
      <c r="D14" s="33"/>
      <c r="E14" s="33"/>
      <c r="F14" s="33"/>
      <c r="G14" s="33"/>
      <c r="H14" s="33"/>
      <c r="I14" s="33"/>
      <c r="J14" s="33"/>
      <c r="K14" s="33"/>
      <c r="AD14" s="2"/>
    </row>
    <row r="15" spans="2:33" ht="16.95" customHeight="1" x14ac:dyDescent="0.2">
      <c r="B15" s="33"/>
      <c r="C15" s="33"/>
      <c r="D15" s="33"/>
      <c r="E15" s="33"/>
      <c r="F15" s="33"/>
      <c r="G15" s="33"/>
      <c r="H15" s="33"/>
      <c r="I15" s="33"/>
      <c r="J15" s="33"/>
      <c r="K15" s="33"/>
      <c r="AD15" s="2"/>
    </row>
    <row r="16" spans="2:33" ht="16.95" customHeight="1" x14ac:dyDescent="0.2">
      <c r="B16" s="13"/>
      <c r="C16" s="13"/>
      <c r="D16" s="13"/>
      <c r="E16" s="13"/>
      <c r="F16" s="13"/>
      <c r="G16" s="13"/>
      <c r="H16" s="13"/>
      <c r="I16" s="13"/>
      <c r="J16" s="13"/>
      <c r="K16" s="13"/>
      <c r="AD16" s="2"/>
    </row>
    <row r="17" spans="2:33" ht="16.95" customHeight="1" x14ac:dyDescent="0.2">
      <c r="B17" s="13" t="s">
        <v>67</v>
      </c>
      <c r="C17" s="13"/>
      <c r="D17" s="13"/>
      <c r="E17" s="13"/>
      <c r="F17" s="13"/>
      <c r="G17" s="13"/>
      <c r="H17" s="13"/>
      <c r="I17" s="13"/>
      <c r="J17" s="13"/>
      <c r="K17" s="13"/>
      <c r="S17" s="2"/>
      <c r="T17" s="2"/>
      <c r="U17" s="2"/>
      <c r="V17" s="2"/>
      <c r="W17" s="2"/>
      <c r="X17" s="2"/>
      <c r="Y17" s="2"/>
      <c r="Z17" s="2"/>
      <c r="AA17" s="2"/>
      <c r="AB17" s="2"/>
      <c r="AC17" s="2"/>
      <c r="AD17" s="2"/>
    </row>
    <row r="18" spans="2:33" ht="16.95" customHeight="1" x14ac:dyDescent="0.2">
      <c r="B18" s="23"/>
      <c r="C18" s="23" t="s">
        <v>69</v>
      </c>
      <c r="D18" s="23"/>
      <c r="E18" s="23"/>
      <c r="F18" s="23"/>
      <c r="G18" s="23"/>
      <c r="H18" s="23"/>
      <c r="I18" s="23"/>
      <c r="J18" s="23"/>
      <c r="K18" s="23"/>
      <c r="S18" s="2"/>
      <c r="T18" s="2"/>
      <c r="U18" s="2"/>
      <c r="V18" s="2"/>
      <c r="W18" s="2"/>
      <c r="X18" s="2"/>
      <c r="Y18" s="2"/>
      <c r="Z18" s="2"/>
      <c r="AA18" s="2"/>
      <c r="AB18" s="2"/>
      <c r="AC18" s="2"/>
      <c r="AD18" s="2"/>
    </row>
    <row r="19" spans="2:33" ht="16.95" customHeight="1" thickBot="1" x14ac:dyDescent="0.25">
      <c r="B19" s="23"/>
      <c r="C19" s="23" t="s">
        <v>76</v>
      </c>
      <c r="D19" s="23"/>
      <c r="E19" s="23"/>
      <c r="F19" s="23"/>
      <c r="G19" s="23"/>
      <c r="H19" s="23"/>
      <c r="I19" s="23"/>
      <c r="J19" s="23"/>
      <c r="K19" s="23"/>
      <c r="S19" s="2"/>
      <c r="T19" s="2"/>
      <c r="U19" s="2"/>
      <c r="V19" s="2"/>
      <c r="W19" s="2"/>
      <c r="X19" s="2"/>
      <c r="Y19" s="2"/>
      <c r="Z19" s="2"/>
      <c r="AA19" s="2"/>
      <c r="AB19" s="2"/>
      <c r="AC19" s="2"/>
      <c r="AD19" s="2"/>
    </row>
    <row r="20" spans="2:33" ht="16.95" customHeight="1" x14ac:dyDescent="0.2">
      <c r="B20" s="13"/>
      <c r="C20" s="42" t="s">
        <v>51</v>
      </c>
      <c r="D20" s="43"/>
      <c r="E20" s="43"/>
      <c r="F20" s="43"/>
      <c r="G20" s="43"/>
      <c r="H20" s="43"/>
      <c r="I20" s="43"/>
      <c r="J20" s="44"/>
      <c r="K20" s="45" t="s">
        <v>14</v>
      </c>
      <c r="L20" s="42" t="s">
        <v>54</v>
      </c>
      <c r="M20" s="43"/>
      <c r="N20" s="43"/>
      <c r="O20" s="43"/>
      <c r="P20" s="43"/>
      <c r="Q20" s="43"/>
      <c r="R20" s="43"/>
      <c r="S20" s="44"/>
      <c r="T20" s="45" t="s">
        <v>15</v>
      </c>
      <c r="U20" s="46" t="s">
        <v>59</v>
      </c>
      <c r="V20" s="47"/>
      <c r="W20" s="47"/>
      <c r="X20" s="47"/>
      <c r="Y20" s="47"/>
      <c r="Z20" s="47"/>
      <c r="AA20" s="47"/>
      <c r="AB20" s="48"/>
    </row>
    <row r="21" spans="2:33" ht="16.95" customHeight="1" thickBot="1" x14ac:dyDescent="0.25">
      <c r="B21" s="13"/>
      <c r="C21" s="3" t="s">
        <v>6</v>
      </c>
      <c r="D21" s="50">
        <v>3000000</v>
      </c>
      <c r="E21" s="50"/>
      <c r="F21" s="50"/>
      <c r="G21" s="50"/>
      <c r="H21" s="50"/>
      <c r="I21" s="50"/>
      <c r="J21" s="4" t="s">
        <v>5</v>
      </c>
      <c r="K21" s="45"/>
      <c r="L21" s="3" t="s">
        <v>8</v>
      </c>
      <c r="M21" s="50">
        <v>2244000</v>
      </c>
      <c r="N21" s="50"/>
      <c r="O21" s="50"/>
      <c r="P21" s="50"/>
      <c r="Q21" s="50"/>
      <c r="R21" s="50"/>
      <c r="S21" s="4" t="s">
        <v>5</v>
      </c>
      <c r="T21" s="45"/>
      <c r="U21" s="6" t="s">
        <v>52</v>
      </c>
      <c r="V21" s="51">
        <f>D21-M21</f>
        <v>756000</v>
      </c>
      <c r="W21" s="51"/>
      <c r="X21" s="51"/>
      <c r="Y21" s="51"/>
      <c r="Z21" s="51"/>
      <c r="AA21" s="51"/>
      <c r="AB21" s="7" t="s">
        <v>5</v>
      </c>
    </row>
    <row r="22" spans="2:33" ht="16.95" customHeight="1" thickBot="1" x14ac:dyDescent="0.25">
      <c r="B22" s="13"/>
      <c r="C22" s="13"/>
      <c r="D22" s="13"/>
      <c r="E22" s="13"/>
      <c r="F22" s="13"/>
      <c r="G22" s="13"/>
      <c r="H22" s="13"/>
      <c r="I22" s="13"/>
      <c r="J22" s="13"/>
      <c r="K22" s="13"/>
      <c r="S22" s="5"/>
      <c r="X22" s="5"/>
      <c r="Y22" s="5"/>
      <c r="Z22" s="5"/>
      <c r="AA22" s="5"/>
      <c r="AB22" s="5"/>
      <c r="AD22" s="5"/>
    </row>
    <row r="23" spans="2:33" ht="16.95" customHeight="1" x14ac:dyDescent="0.2">
      <c r="B23" s="13"/>
      <c r="C23" s="17"/>
      <c r="D23" s="17"/>
      <c r="E23" s="17"/>
      <c r="F23" s="17"/>
      <c r="M23" s="17"/>
      <c r="P23" s="45" t="s">
        <v>52</v>
      </c>
      <c r="Q23" s="45"/>
      <c r="R23" s="45" t="s">
        <v>7</v>
      </c>
      <c r="S23" s="52" t="s">
        <v>40</v>
      </c>
      <c r="T23" s="52"/>
      <c r="U23" s="42" t="s">
        <v>11</v>
      </c>
      <c r="V23" s="43"/>
      <c r="W23" s="43"/>
      <c r="X23" s="43"/>
      <c r="Y23" s="43"/>
      <c r="Z23" s="43"/>
      <c r="AA23" s="43"/>
      <c r="AB23" s="44"/>
    </row>
    <row r="24" spans="2:33" ht="16.95" customHeight="1" thickBot="1" x14ac:dyDescent="0.25">
      <c r="B24" s="13"/>
      <c r="C24" s="17"/>
      <c r="D24" s="17"/>
      <c r="E24" s="17"/>
      <c r="F24" s="17"/>
      <c r="M24" s="17"/>
      <c r="P24" s="53" t="s">
        <v>53</v>
      </c>
      <c r="Q24" s="53"/>
      <c r="R24" s="45"/>
      <c r="S24" s="52"/>
      <c r="T24" s="52"/>
      <c r="U24" s="3" t="s">
        <v>55</v>
      </c>
      <c r="V24" s="54">
        <f>IFERROR(V21/D21*100,"")</f>
        <v>25.2</v>
      </c>
      <c r="W24" s="54"/>
      <c r="X24" s="54"/>
      <c r="Y24" s="54"/>
      <c r="Z24" s="54"/>
      <c r="AA24" s="54"/>
      <c r="AB24" s="4" t="s">
        <v>12</v>
      </c>
    </row>
    <row r="25" spans="2:33" ht="16.95" customHeight="1" x14ac:dyDescent="0.2">
      <c r="B25" s="13"/>
      <c r="C25" s="13"/>
      <c r="D25" s="13"/>
      <c r="E25" s="13"/>
      <c r="F25" s="13"/>
      <c r="M25" s="13"/>
      <c r="V25" s="57" t="str">
        <f>IF(V24="","",IF(OR(V24&lt;10,V21&lt;100000),AG26,AG25))</f>
        <v>【交付対象】</v>
      </c>
      <c r="W25" s="57"/>
      <c r="X25" s="57"/>
      <c r="Y25" s="57"/>
      <c r="Z25" s="57"/>
      <c r="AA25" s="57"/>
      <c r="AG25" s="1" t="s">
        <v>44</v>
      </c>
    </row>
    <row r="26" spans="2:33" ht="16.95" customHeight="1" x14ac:dyDescent="0.2">
      <c r="C26" s="13"/>
      <c r="D26" s="13"/>
      <c r="E26" s="13"/>
      <c r="F26" s="13"/>
      <c r="M26" s="13"/>
      <c r="V26" s="58"/>
      <c r="W26" s="58"/>
      <c r="X26" s="58"/>
      <c r="Y26" s="58"/>
      <c r="Z26" s="58"/>
      <c r="AA26" s="58"/>
      <c r="AG26" s="1" t="s">
        <v>45</v>
      </c>
    </row>
    <row r="27" spans="2:33" ht="16.95" customHeight="1" x14ac:dyDescent="0.2">
      <c r="C27" s="13"/>
      <c r="D27" s="13"/>
      <c r="E27" s="13"/>
      <c r="F27" s="13"/>
      <c r="M27" s="13"/>
      <c r="V27" s="20"/>
      <c r="W27" s="20"/>
      <c r="X27" s="20"/>
      <c r="Y27" s="20"/>
      <c r="Z27" s="20"/>
      <c r="AA27" s="20"/>
    </row>
    <row r="28" spans="2:33" ht="16.95" customHeight="1" x14ac:dyDescent="0.2">
      <c r="B28" s="13" t="s">
        <v>68</v>
      </c>
      <c r="C28" s="13"/>
      <c r="D28" s="13"/>
      <c r="E28" s="13"/>
      <c r="F28" s="13"/>
      <c r="M28" s="13"/>
      <c r="V28" s="20"/>
      <c r="W28" s="20"/>
      <c r="X28" s="20"/>
      <c r="Y28" s="20"/>
      <c r="Z28" s="20"/>
      <c r="AA28" s="20"/>
    </row>
    <row r="29" spans="2:33" ht="16.95" customHeight="1" x14ac:dyDescent="0.2">
      <c r="B29" s="13"/>
      <c r="C29" s="30" t="s">
        <v>77</v>
      </c>
      <c r="D29" s="17"/>
      <c r="E29" s="17"/>
      <c r="F29" s="17"/>
      <c r="G29" s="15"/>
      <c r="H29" s="19"/>
      <c r="I29" s="15"/>
      <c r="J29" s="15"/>
      <c r="K29" s="15"/>
      <c r="L29" s="17"/>
      <c r="M29" s="17"/>
    </row>
    <row r="30" spans="2:33" ht="16.95" customHeight="1" x14ac:dyDescent="0.2">
      <c r="B30" s="13"/>
      <c r="C30" s="31" t="s">
        <v>78</v>
      </c>
      <c r="D30" s="17"/>
      <c r="E30" s="17"/>
      <c r="F30" s="17"/>
      <c r="G30" s="15"/>
      <c r="H30" s="19"/>
      <c r="I30" s="15"/>
      <c r="J30" s="15"/>
      <c r="K30" s="15"/>
      <c r="L30" s="17"/>
      <c r="M30" s="17"/>
    </row>
    <row r="31" spans="2:33" ht="16.95" customHeight="1" x14ac:dyDescent="0.2">
      <c r="B31" s="23"/>
      <c r="C31" s="31" t="s">
        <v>79</v>
      </c>
      <c r="D31" s="17"/>
      <c r="E31" s="17"/>
      <c r="F31" s="17"/>
      <c r="G31" s="24"/>
      <c r="H31" s="19"/>
      <c r="I31" s="24"/>
      <c r="J31" s="24"/>
      <c r="K31" s="24"/>
      <c r="L31" s="17"/>
      <c r="M31" s="17"/>
    </row>
    <row r="32" spans="2:33" ht="16.95" customHeight="1" thickBot="1" x14ac:dyDescent="0.25">
      <c r="B32" s="23"/>
      <c r="C32" s="31" t="s">
        <v>80</v>
      </c>
      <c r="D32" s="17"/>
      <c r="E32" s="17"/>
      <c r="F32" s="17"/>
      <c r="G32" s="24"/>
      <c r="H32" s="19"/>
      <c r="I32" s="24"/>
      <c r="J32" s="24"/>
      <c r="K32" s="24"/>
      <c r="L32" s="17"/>
      <c r="M32" s="17"/>
    </row>
    <row r="33" spans="2:33" ht="16.95" customHeight="1" x14ac:dyDescent="0.2">
      <c r="B33" s="13"/>
      <c r="C33" s="46" t="s">
        <v>59</v>
      </c>
      <c r="D33" s="47"/>
      <c r="E33" s="47"/>
      <c r="F33" s="47"/>
      <c r="G33" s="47"/>
      <c r="H33" s="47"/>
      <c r="I33" s="47"/>
      <c r="J33" s="48"/>
      <c r="K33" s="45" t="s">
        <v>14</v>
      </c>
      <c r="L33" s="42" t="s">
        <v>64</v>
      </c>
      <c r="M33" s="43"/>
      <c r="N33" s="43"/>
      <c r="O33" s="43"/>
      <c r="P33" s="43"/>
      <c r="Q33" s="43"/>
      <c r="R33" s="43"/>
      <c r="S33" s="44"/>
      <c r="T33" s="45" t="s">
        <v>15</v>
      </c>
      <c r="U33" s="46" t="s">
        <v>57</v>
      </c>
      <c r="V33" s="47"/>
      <c r="W33" s="47"/>
      <c r="X33" s="47"/>
      <c r="Y33" s="47"/>
      <c r="Z33" s="47"/>
      <c r="AA33" s="47"/>
      <c r="AB33" s="48"/>
    </row>
    <row r="34" spans="2:33" ht="16.95" customHeight="1" thickBot="1" x14ac:dyDescent="0.25">
      <c r="B34" s="13"/>
      <c r="C34" s="6" t="s">
        <v>52</v>
      </c>
      <c r="D34" s="51">
        <f>IF(V25=AG26,"",V21)</f>
        <v>756000</v>
      </c>
      <c r="E34" s="51"/>
      <c r="F34" s="51"/>
      <c r="G34" s="51"/>
      <c r="H34" s="51"/>
      <c r="I34" s="51"/>
      <c r="J34" s="4" t="s">
        <v>5</v>
      </c>
      <c r="K34" s="45"/>
      <c r="L34" s="3" t="s">
        <v>56</v>
      </c>
      <c r="M34" s="50">
        <v>700000</v>
      </c>
      <c r="N34" s="50"/>
      <c r="O34" s="50"/>
      <c r="P34" s="50"/>
      <c r="Q34" s="50"/>
      <c r="R34" s="50"/>
      <c r="S34" s="4" t="s">
        <v>5</v>
      </c>
      <c r="T34" s="45"/>
      <c r="U34" s="6" t="s">
        <v>58</v>
      </c>
      <c r="V34" s="51">
        <f>IFERROR(D34-M34,"")</f>
        <v>56000</v>
      </c>
      <c r="W34" s="51"/>
      <c r="X34" s="51"/>
      <c r="Y34" s="51"/>
      <c r="Z34" s="51"/>
      <c r="AA34" s="51"/>
      <c r="AB34" s="7" t="s">
        <v>5</v>
      </c>
    </row>
    <row r="35" spans="2:33" ht="16.95" customHeight="1" x14ac:dyDescent="0.2">
      <c r="B35" s="13"/>
      <c r="C35" s="17"/>
      <c r="D35" s="17"/>
      <c r="E35" s="17"/>
      <c r="F35" s="17"/>
      <c r="G35" s="15"/>
      <c r="H35" s="19"/>
      <c r="I35" s="15"/>
      <c r="J35" s="15"/>
      <c r="K35" s="15"/>
      <c r="L35" s="17"/>
      <c r="M35" s="17"/>
      <c r="V35" s="58" t="str">
        <f>IF(OR(V34="",V34=0),"",IF(V34&lt;10000,AG26,AG25))</f>
        <v>【交付対象】</v>
      </c>
      <c r="W35" s="58"/>
      <c r="X35" s="58"/>
      <c r="Y35" s="58"/>
      <c r="Z35" s="58"/>
      <c r="AA35" s="58"/>
    </row>
    <row r="36" spans="2:33" ht="16.95" customHeight="1" x14ac:dyDescent="0.2">
      <c r="B36" s="13"/>
      <c r="C36" s="17"/>
      <c r="D36" s="17"/>
      <c r="E36" s="17"/>
      <c r="F36" s="17"/>
      <c r="G36" s="15"/>
      <c r="H36" s="19"/>
      <c r="I36" s="15"/>
      <c r="J36" s="15"/>
      <c r="K36" s="15"/>
      <c r="L36" s="17"/>
      <c r="M36" s="17"/>
      <c r="V36" s="58"/>
      <c r="W36" s="58"/>
      <c r="X36" s="58"/>
      <c r="Y36" s="58"/>
      <c r="Z36" s="58"/>
      <c r="AA36" s="58"/>
    </row>
    <row r="37" spans="2:33" ht="16.95" customHeight="1" x14ac:dyDescent="0.2">
      <c r="B37" s="13"/>
    </row>
    <row r="38" spans="2:33" ht="16.95" customHeight="1" x14ac:dyDescent="0.2">
      <c r="B38" s="13" t="s">
        <v>41</v>
      </c>
      <c r="AG38" s="14"/>
    </row>
    <row r="39" spans="2:33" ht="16.95" customHeight="1" x14ac:dyDescent="0.2">
      <c r="B39" s="13"/>
      <c r="C39" s="8" t="s">
        <v>42</v>
      </c>
      <c r="D39" s="56" t="s">
        <v>16</v>
      </c>
      <c r="E39" s="56"/>
      <c r="F39" s="56"/>
      <c r="G39" s="56"/>
      <c r="H39" s="56"/>
      <c r="I39" s="56"/>
      <c r="J39" s="56"/>
      <c r="K39" s="56"/>
      <c r="L39" s="56" t="s">
        <v>66</v>
      </c>
      <c r="M39" s="56"/>
      <c r="N39" s="56"/>
      <c r="O39" s="56"/>
      <c r="P39" s="56"/>
      <c r="Q39" s="56"/>
      <c r="R39" s="56"/>
      <c r="S39" s="56"/>
    </row>
    <row r="40" spans="2:33" ht="16.95" customHeight="1" x14ac:dyDescent="0.2">
      <c r="B40" s="23"/>
      <c r="C40" s="8" t="str">
        <f>IF(AF$46=AF$40,"☑","□")</f>
        <v>☑</v>
      </c>
      <c r="D40" s="55" t="s">
        <v>71</v>
      </c>
      <c r="E40" s="55"/>
      <c r="F40" s="55"/>
      <c r="G40" s="55"/>
      <c r="H40" s="55"/>
      <c r="I40" s="55"/>
      <c r="J40" s="55"/>
      <c r="K40" s="55"/>
      <c r="L40" s="59" t="s">
        <v>75</v>
      </c>
      <c r="M40" s="59"/>
      <c r="N40" s="59"/>
      <c r="O40" s="59"/>
      <c r="P40" s="59"/>
      <c r="Q40" s="59"/>
      <c r="R40" s="59"/>
      <c r="S40" s="59"/>
      <c r="AF40" s="1" t="s">
        <v>70</v>
      </c>
      <c r="AG40" s="1" t="s">
        <v>74</v>
      </c>
    </row>
    <row r="41" spans="2:33" ht="16.95" customHeight="1" x14ac:dyDescent="0.2">
      <c r="B41" s="13"/>
      <c r="C41" s="8" t="str">
        <f>IF(AF$46=AF$41,"☑","□")</f>
        <v>□</v>
      </c>
      <c r="D41" s="55" t="s">
        <v>72</v>
      </c>
      <c r="E41" s="55"/>
      <c r="F41" s="55"/>
      <c r="G41" s="55"/>
      <c r="H41" s="55"/>
      <c r="I41" s="55"/>
      <c r="J41" s="55"/>
      <c r="K41" s="55"/>
      <c r="L41" s="56" t="s">
        <v>60</v>
      </c>
      <c r="M41" s="56"/>
      <c r="N41" s="56"/>
      <c r="O41" s="56"/>
      <c r="P41" s="56"/>
      <c r="Q41" s="56"/>
      <c r="R41" s="56"/>
      <c r="S41" s="56"/>
      <c r="AF41" s="1" t="s">
        <v>73</v>
      </c>
      <c r="AG41" s="11">
        <v>100000</v>
      </c>
    </row>
    <row r="42" spans="2:33" ht="16.95" customHeight="1" x14ac:dyDescent="0.2">
      <c r="B42" s="13"/>
      <c r="C42" s="8" t="str">
        <f>IF(AF$46=AF$42,"☑","□")</f>
        <v>□</v>
      </c>
      <c r="D42" s="55" t="s">
        <v>18</v>
      </c>
      <c r="E42" s="55"/>
      <c r="F42" s="55"/>
      <c r="G42" s="55"/>
      <c r="H42" s="55"/>
      <c r="I42" s="55"/>
      <c r="J42" s="55"/>
      <c r="K42" s="55"/>
      <c r="L42" s="56" t="s">
        <v>61</v>
      </c>
      <c r="M42" s="56"/>
      <c r="N42" s="56"/>
      <c r="O42" s="56"/>
      <c r="P42" s="56"/>
      <c r="Q42" s="56"/>
      <c r="R42" s="56"/>
      <c r="S42" s="56"/>
      <c r="AF42" s="1" t="s">
        <v>18</v>
      </c>
      <c r="AG42" s="11">
        <v>200000</v>
      </c>
    </row>
    <row r="43" spans="2:33" ht="16.95" customHeight="1" x14ac:dyDescent="0.2">
      <c r="B43" s="13"/>
      <c r="C43" s="8" t="str">
        <f>IF(AF$46=AF$43,"☑","□")</f>
        <v>□</v>
      </c>
      <c r="D43" s="55" t="s">
        <v>62</v>
      </c>
      <c r="E43" s="55"/>
      <c r="F43" s="55"/>
      <c r="G43" s="55"/>
      <c r="H43" s="55"/>
      <c r="I43" s="55"/>
      <c r="J43" s="55"/>
      <c r="K43" s="55"/>
      <c r="L43" s="56" t="s">
        <v>63</v>
      </c>
      <c r="M43" s="56"/>
      <c r="N43" s="56"/>
      <c r="O43" s="56"/>
      <c r="P43" s="56"/>
      <c r="Q43" s="56"/>
      <c r="R43" s="56"/>
      <c r="S43" s="56"/>
      <c r="AF43" s="1" t="s">
        <v>62</v>
      </c>
      <c r="AG43" s="11">
        <v>300000</v>
      </c>
    </row>
    <row r="45" spans="2:33" ht="16.95" customHeight="1" thickBot="1" x14ac:dyDescent="0.25">
      <c r="B45" s="13"/>
      <c r="C45" s="13" t="s">
        <v>43</v>
      </c>
      <c r="D45" s="13"/>
      <c r="E45" s="13"/>
      <c r="F45" s="13"/>
      <c r="G45" s="13"/>
      <c r="H45" s="13"/>
      <c r="I45" s="13"/>
      <c r="J45" s="13"/>
      <c r="K45" s="13"/>
    </row>
    <row r="46" spans="2:33" ht="16.95" customHeight="1" x14ac:dyDescent="0.2">
      <c r="C46" s="60">
        <f>+AG46</f>
        <v>50000</v>
      </c>
      <c r="D46" s="61"/>
      <c r="E46" s="61"/>
      <c r="F46" s="61"/>
      <c r="G46" s="61"/>
      <c r="H46" s="61"/>
      <c r="I46" s="64" t="s">
        <v>5</v>
      </c>
      <c r="J46" s="65"/>
      <c r="AF46" s="16" t="str">
        <f>+IF(OR($V$25="",$V$35=""),"",IF(OR($V$25=$AG$26,$V$35=$AG$26),$AG$26,IF($V$34&lt;100000,AF40,IF($V$34&lt;500000,$AF$41,IF($V$34&lt;1000000,$AF$42,$AF$43)))))</f>
        <v>1万円以上10万円未満</v>
      </c>
      <c r="AG46" s="12">
        <f>+IF(AF46=AG$26,"",IF(AF46=AF40,ROUNDDOWN(V34,-4),IF(AF46=AF$41,AG$41,IF(AF46=AF$42,AG$42,IF(AF46=AF$43,AG$43,0)))))</f>
        <v>50000</v>
      </c>
    </row>
    <row r="47" spans="2:33" ht="16.95" customHeight="1" thickBot="1" x14ac:dyDescent="0.25">
      <c r="C47" s="62"/>
      <c r="D47" s="63"/>
      <c r="E47" s="63"/>
      <c r="F47" s="63"/>
      <c r="G47" s="63"/>
      <c r="H47" s="63"/>
      <c r="I47" s="66"/>
      <c r="J47" s="67"/>
      <c r="AF47" s="16"/>
      <c r="AG47" s="12"/>
    </row>
    <row r="48" spans="2:33" ht="16.95" customHeight="1" x14ac:dyDescent="0.2">
      <c r="AF48" s="16"/>
      <c r="AG48" s="12"/>
    </row>
    <row r="50" spans="32:32" ht="16.95" customHeight="1" x14ac:dyDescent="0.2">
      <c r="AF50" s="21" t="s">
        <v>19</v>
      </c>
    </row>
    <row r="51" spans="32:32" ht="16.95" customHeight="1" x14ac:dyDescent="0.2">
      <c r="AF51" s="22"/>
    </row>
    <row r="52" spans="32:32" ht="16.95" customHeight="1" x14ac:dyDescent="0.2">
      <c r="AF52" s="22" t="s">
        <v>20</v>
      </c>
    </row>
    <row r="53" spans="32:32" ht="16.95" customHeight="1" x14ac:dyDescent="0.2">
      <c r="AF53" s="22" t="s">
        <v>13</v>
      </c>
    </row>
    <row r="54" spans="32:32" ht="16.95" customHeight="1" x14ac:dyDescent="0.2">
      <c r="AF54" s="22" t="s">
        <v>17</v>
      </c>
    </row>
    <row r="55" spans="32:32" ht="16.95" customHeight="1" x14ac:dyDescent="0.2">
      <c r="AF55" s="22" t="s">
        <v>21</v>
      </c>
    </row>
    <row r="56" spans="32:32" ht="16.95" customHeight="1" x14ac:dyDescent="0.2">
      <c r="AF56" s="22" t="s">
        <v>9</v>
      </c>
    </row>
    <row r="57" spans="32:32" ht="16.95" customHeight="1" x14ac:dyDescent="0.2">
      <c r="AF57" s="21"/>
    </row>
    <row r="58" spans="32:32" ht="16.95" customHeight="1" x14ac:dyDescent="0.2">
      <c r="AF58" s="8" t="s">
        <v>1</v>
      </c>
    </row>
    <row r="59" spans="32:32" ht="16.95" customHeight="1" x14ac:dyDescent="0.2">
      <c r="AF59" s="8" t="s">
        <v>10</v>
      </c>
    </row>
    <row r="60" spans="32:32" ht="16.95" customHeight="1" x14ac:dyDescent="0.2">
      <c r="AF60" s="8" t="s">
        <v>22</v>
      </c>
    </row>
    <row r="61" spans="32:32" ht="16.95" customHeight="1" x14ac:dyDescent="0.2">
      <c r="AF61" s="8" t="s">
        <v>23</v>
      </c>
    </row>
    <row r="62" spans="32:32" ht="16.95" customHeight="1" x14ac:dyDescent="0.2">
      <c r="AF62" s="8" t="s">
        <v>24</v>
      </c>
    </row>
    <row r="63" spans="32:32" ht="16.95" customHeight="1" x14ac:dyDescent="0.2">
      <c r="AF63" s="8" t="s">
        <v>25</v>
      </c>
    </row>
    <row r="64" spans="32:32" ht="16.95" customHeight="1" x14ac:dyDescent="0.2">
      <c r="AF64" s="8" t="s">
        <v>26</v>
      </c>
    </row>
    <row r="65" spans="3:32" ht="16.95" customHeight="1" x14ac:dyDescent="0.2">
      <c r="AF65" s="8" t="s">
        <v>27</v>
      </c>
    </row>
    <row r="66" spans="3:32" ht="16.95" customHeight="1" x14ac:dyDescent="0.2">
      <c r="AF66" s="8" t="s">
        <v>28</v>
      </c>
    </row>
    <row r="67" spans="3:32" ht="16.95" customHeight="1" x14ac:dyDescent="0.2">
      <c r="AF67" s="8" t="s">
        <v>29</v>
      </c>
    </row>
    <row r="68" spans="3:32" ht="16.95" customHeight="1" x14ac:dyDescent="0.2">
      <c r="C68" s="9"/>
      <c r="D68" s="10"/>
      <c r="E68" s="10"/>
      <c r="F68" s="10"/>
      <c r="G68" s="10"/>
      <c r="H68" s="10"/>
      <c r="I68" s="10"/>
      <c r="J68" s="10"/>
      <c r="K68" s="10"/>
      <c r="L68" s="10"/>
      <c r="M68" s="10"/>
      <c r="N68" s="10"/>
      <c r="O68" s="10"/>
      <c r="P68" s="10"/>
      <c r="Q68" s="10"/>
      <c r="R68" s="10"/>
      <c r="S68" s="10"/>
      <c r="T68" s="10"/>
      <c r="U68" s="10"/>
      <c r="V68" s="10"/>
      <c r="W68" s="16"/>
      <c r="X68" s="16"/>
      <c r="Y68" s="16"/>
      <c r="Z68" s="16"/>
      <c r="AA68" s="16"/>
      <c r="AB68" s="16"/>
      <c r="AC68" s="16"/>
      <c r="AF68" s="8" t="s">
        <v>30</v>
      </c>
    </row>
    <row r="69" spans="3:32" ht="16.95" customHeight="1" x14ac:dyDescent="0.2">
      <c r="C69" s="9"/>
      <c r="D69" s="10"/>
      <c r="E69" s="10"/>
      <c r="F69" s="10"/>
      <c r="G69" s="10"/>
      <c r="H69" s="10"/>
      <c r="I69" s="10"/>
      <c r="J69" s="10"/>
      <c r="K69" s="10"/>
      <c r="L69" s="10"/>
      <c r="M69" s="10"/>
      <c r="N69" s="10"/>
      <c r="O69" s="10"/>
      <c r="P69" s="10"/>
      <c r="Q69" s="10"/>
      <c r="R69" s="10"/>
      <c r="S69" s="10"/>
      <c r="T69" s="10"/>
      <c r="U69" s="10"/>
      <c r="V69" s="10"/>
      <c r="W69" s="16"/>
      <c r="X69" s="16"/>
      <c r="Y69" s="16"/>
      <c r="Z69" s="16"/>
      <c r="AA69" s="16"/>
      <c r="AB69" s="16"/>
      <c r="AC69" s="16"/>
      <c r="AF69" s="8" t="s">
        <v>31</v>
      </c>
    </row>
    <row r="70" spans="3:32" ht="16.95" customHeight="1" x14ac:dyDescent="0.2">
      <c r="C70" s="9"/>
      <c r="D70" s="16"/>
      <c r="E70" s="16"/>
      <c r="F70" s="16"/>
      <c r="G70" s="16"/>
      <c r="H70" s="16"/>
      <c r="I70" s="16"/>
      <c r="J70" s="45"/>
      <c r="K70" s="45"/>
      <c r="L70" s="45"/>
      <c r="M70" s="45"/>
      <c r="N70" s="45"/>
      <c r="O70" s="45"/>
      <c r="P70" s="10"/>
      <c r="Q70" s="10"/>
      <c r="R70" s="10"/>
      <c r="S70" s="10"/>
      <c r="T70" s="10"/>
      <c r="U70" s="10"/>
      <c r="V70" s="10"/>
      <c r="W70" s="16"/>
      <c r="X70" s="16"/>
      <c r="Y70" s="16"/>
      <c r="Z70" s="16"/>
      <c r="AA70" s="16"/>
      <c r="AB70" s="16"/>
      <c r="AC70" s="16"/>
      <c r="AF70" s="8" t="s">
        <v>32</v>
      </c>
    </row>
    <row r="71" spans="3:32" ht="16.95" customHeight="1" x14ac:dyDescent="0.2">
      <c r="C71" s="9"/>
      <c r="D71" s="45"/>
      <c r="E71" s="45"/>
      <c r="F71" s="45"/>
      <c r="G71" s="45"/>
      <c r="H71" s="45"/>
      <c r="I71" s="45"/>
      <c r="J71" s="68"/>
      <c r="K71" s="68"/>
      <c r="L71" s="68"/>
      <c r="M71" s="68"/>
      <c r="N71" s="68"/>
      <c r="O71" s="68"/>
      <c r="P71" s="68"/>
      <c r="Q71" s="68"/>
      <c r="R71" s="68"/>
      <c r="S71" s="68"/>
      <c r="T71" s="68"/>
      <c r="U71" s="68"/>
      <c r="V71" s="10"/>
      <c r="W71" s="16"/>
      <c r="X71" s="16"/>
      <c r="Y71" s="16"/>
      <c r="Z71" s="16"/>
      <c r="AA71" s="16"/>
      <c r="AB71" s="16"/>
      <c r="AC71" s="16"/>
      <c r="AF71" s="8" t="s">
        <v>33</v>
      </c>
    </row>
    <row r="72" spans="3:32" ht="16.95" customHeight="1" x14ac:dyDescent="0.2">
      <c r="C72" s="9"/>
      <c r="D72" s="18"/>
      <c r="E72" s="18"/>
      <c r="F72" s="18"/>
      <c r="G72" s="18"/>
      <c r="H72" s="18"/>
      <c r="I72" s="18"/>
      <c r="J72" s="18"/>
      <c r="K72" s="18"/>
      <c r="L72" s="18"/>
      <c r="M72" s="18"/>
      <c r="N72" s="18"/>
      <c r="O72" s="18"/>
      <c r="P72" s="18"/>
      <c r="Q72" s="18"/>
      <c r="R72" s="18"/>
      <c r="S72" s="18"/>
      <c r="T72" s="18"/>
      <c r="U72" s="18"/>
      <c r="V72" s="10"/>
      <c r="W72" s="10"/>
      <c r="X72" s="10"/>
      <c r="Y72" s="10"/>
      <c r="Z72" s="10"/>
      <c r="AA72" s="10"/>
      <c r="AB72" s="10"/>
      <c r="AC72" s="10"/>
      <c r="AD72" s="9"/>
      <c r="AE72" s="9"/>
      <c r="AF72" s="8" t="s">
        <v>34</v>
      </c>
    </row>
    <row r="73" spans="3:32" ht="16.95" customHeight="1" x14ac:dyDescent="0.2">
      <c r="C73" s="9"/>
      <c r="D73" s="10"/>
      <c r="E73" s="10"/>
      <c r="F73" s="10"/>
      <c r="G73" s="10"/>
      <c r="H73" s="10"/>
      <c r="I73" s="68"/>
      <c r="J73" s="68"/>
      <c r="K73" s="68"/>
      <c r="L73" s="68"/>
      <c r="M73" s="68"/>
      <c r="N73" s="68"/>
      <c r="O73" s="68"/>
      <c r="P73" s="10"/>
      <c r="Q73" s="10"/>
      <c r="R73" s="10"/>
      <c r="S73" s="10"/>
      <c r="T73" s="10"/>
      <c r="U73" s="10"/>
      <c r="V73" s="10"/>
      <c r="W73" s="16"/>
      <c r="X73" s="16"/>
      <c r="Y73" s="16"/>
      <c r="Z73" s="16"/>
      <c r="AA73" s="16"/>
      <c r="AB73" s="16"/>
      <c r="AC73" s="16"/>
      <c r="AF73" s="8" t="s">
        <v>35</v>
      </c>
    </row>
    <row r="74" spans="3:32" ht="16.95" customHeight="1" x14ac:dyDescent="0.2">
      <c r="C74" s="9"/>
      <c r="D74" s="10"/>
      <c r="E74" s="10"/>
      <c r="F74" s="10"/>
      <c r="G74" s="10"/>
      <c r="H74" s="10"/>
      <c r="I74" s="68"/>
      <c r="J74" s="68"/>
      <c r="K74" s="68"/>
      <c r="L74" s="68"/>
      <c r="M74" s="68"/>
      <c r="N74" s="68"/>
      <c r="O74" s="68"/>
      <c r="P74" s="10"/>
      <c r="Q74" s="10"/>
      <c r="R74" s="10"/>
      <c r="S74" s="10"/>
      <c r="T74" s="10"/>
      <c r="U74" s="10"/>
      <c r="V74" s="10"/>
      <c r="W74" s="16"/>
      <c r="X74" s="16"/>
      <c r="Y74" s="16"/>
      <c r="Z74" s="16"/>
      <c r="AA74" s="16"/>
      <c r="AB74" s="16"/>
      <c r="AC74" s="16"/>
      <c r="AF74" s="8" t="s">
        <v>36</v>
      </c>
    </row>
    <row r="75" spans="3:32" ht="16.95" customHeight="1" x14ac:dyDescent="0.2">
      <c r="D75" s="16"/>
      <c r="E75" s="16"/>
      <c r="F75" s="16"/>
      <c r="G75" s="16"/>
      <c r="H75" s="16"/>
      <c r="I75" s="16"/>
      <c r="J75" s="16"/>
      <c r="K75" s="16"/>
      <c r="L75" s="16"/>
      <c r="M75" s="45"/>
      <c r="N75" s="45"/>
      <c r="O75" s="45"/>
      <c r="P75" s="16"/>
      <c r="Q75" s="16"/>
      <c r="R75" s="16"/>
      <c r="S75" s="16"/>
      <c r="T75" s="16"/>
      <c r="U75" s="16"/>
      <c r="V75" s="16"/>
      <c r="W75" s="16"/>
      <c r="X75" s="16"/>
      <c r="Y75" s="16"/>
      <c r="Z75" s="16"/>
      <c r="AA75" s="16"/>
      <c r="AB75" s="16"/>
      <c r="AC75" s="16"/>
      <c r="AF75" s="8" t="s">
        <v>37</v>
      </c>
    </row>
    <row r="76" spans="3:32" ht="16.95" customHeight="1" x14ac:dyDescent="0.2">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F76" s="8" t="s">
        <v>38</v>
      </c>
    </row>
    <row r="77" spans="3:32" ht="16.95" customHeight="1" x14ac:dyDescent="0.2">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F77" s="8" t="s">
        <v>47</v>
      </c>
    </row>
    <row r="78" spans="3:32" ht="16.95" customHeight="1" x14ac:dyDescent="0.2">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F78" s="22"/>
    </row>
    <row r="79" spans="3:32" ht="16.95" customHeight="1" x14ac:dyDescent="0.2">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F79" s="21"/>
    </row>
    <row r="80" spans="3:32" ht="16.95" customHeight="1" x14ac:dyDescent="0.2">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row>
    <row r="81" spans="4:29" ht="16.95" customHeight="1" x14ac:dyDescent="0.2">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row>
    <row r="82" spans="4:29" ht="16.95" customHeight="1" x14ac:dyDescent="0.2">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row>
    <row r="83" spans="4:29" ht="16.95" customHeight="1" x14ac:dyDescent="0.2">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row>
    <row r="84" spans="4:29" ht="16.95" customHeight="1" x14ac:dyDescent="0.2">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row>
    <row r="85" spans="4:29" ht="16.95" customHeight="1" x14ac:dyDescent="0.2">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row>
    <row r="86" spans="4:29" ht="16.95" customHeight="1" x14ac:dyDescent="0.2">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row>
    <row r="87" spans="4:29" ht="16.95" customHeight="1" x14ac:dyDescent="0.2">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row>
    <row r="88" spans="4:29" ht="16.95" customHeight="1" x14ac:dyDescent="0.2">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row>
    <row r="89" spans="4:29" ht="16.95" customHeight="1" x14ac:dyDescent="0.2">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row>
    <row r="90" spans="4:29" ht="16.95" customHeight="1" x14ac:dyDescent="0.2">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row>
    <row r="91" spans="4:29" ht="16.95" customHeight="1" x14ac:dyDescent="0.2">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row>
    <row r="92" spans="4:29" ht="16.95" customHeight="1" x14ac:dyDescent="0.2">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row>
    <row r="93" spans="4:29" ht="16.95" customHeight="1" x14ac:dyDescent="0.2">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row>
  </sheetData>
  <mergeCells count="58">
    <mergeCell ref="B3:AC4"/>
    <mergeCell ref="B5:J6"/>
    <mergeCell ref="R5:AC6"/>
    <mergeCell ref="B8:G9"/>
    <mergeCell ref="R8:S9"/>
    <mergeCell ref="T8:U9"/>
    <mergeCell ref="V8:V9"/>
    <mergeCell ref="W8:X9"/>
    <mergeCell ref="Y8:Y9"/>
    <mergeCell ref="Z8:AA9"/>
    <mergeCell ref="AB8:AB9"/>
    <mergeCell ref="AC8:AC9"/>
    <mergeCell ref="B11:K12"/>
    <mergeCell ref="R11:AC12"/>
    <mergeCell ref="B14:K15"/>
    <mergeCell ref="D21:I21"/>
    <mergeCell ref="M21:R21"/>
    <mergeCell ref="V21:AA21"/>
    <mergeCell ref="C20:J20"/>
    <mergeCell ref="K20:K21"/>
    <mergeCell ref="L20:S20"/>
    <mergeCell ref="T20:T21"/>
    <mergeCell ref="U20:AB20"/>
    <mergeCell ref="P23:Q23"/>
    <mergeCell ref="R23:R24"/>
    <mergeCell ref="S23:T24"/>
    <mergeCell ref="U23:AB23"/>
    <mergeCell ref="P24:Q24"/>
    <mergeCell ref="V24:AA24"/>
    <mergeCell ref="V35:AA36"/>
    <mergeCell ref="D39:K39"/>
    <mergeCell ref="L39:S39"/>
    <mergeCell ref="D41:K41"/>
    <mergeCell ref="L41:S41"/>
    <mergeCell ref="D40:K40"/>
    <mergeCell ref="L40:S40"/>
    <mergeCell ref="V25:AA26"/>
    <mergeCell ref="C33:J33"/>
    <mergeCell ref="K33:K34"/>
    <mergeCell ref="L33:S33"/>
    <mergeCell ref="T33:T34"/>
    <mergeCell ref="U33:AB33"/>
    <mergeCell ref="D34:I34"/>
    <mergeCell ref="M34:R34"/>
    <mergeCell ref="V34:AA34"/>
    <mergeCell ref="D42:K42"/>
    <mergeCell ref="L42:S42"/>
    <mergeCell ref="I73:O73"/>
    <mergeCell ref="I74:O74"/>
    <mergeCell ref="M75:O75"/>
    <mergeCell ref="D43:K43"/>
    <mergeCell ref="L43:S43"/>
    <mergeCell ref="C46:H47"/>
    <mergeCell ref="I46:J47"/>
    <mergeCell ref="J70:O70"/>
    <mergeCell ref="D71:I71"/>
    <mergeCell ref="J71:O71"/>
    <mergeCell ref="P71:U71"/>
  </mergeCells>
  <phoneticPr fontId="21"/>
  <conditionalFormatting sqref="V25:Z28">
    <cfRule type="expression" dxfId="8" priority="12">
      <formula>$V$25="【交付対象外】"</formula>
    </cfRule>
  </conditionalFormatting>
  <conditionalFormatting sqref="D21">
    <cfRule type="expression" dxfId="7" priority="11">
      <formula>$D$21=""</formula>
    </cfRule>
  </conditionalFormatting>
  <conditionalFormatting sqref="M21">
    <cfRule type="expression" dxfId="6" priority="10">
      <formula>$M$21=""</formula>
    </cfRule>
  </conditionalFormatting>
  <conditionalFormatting sqref="C41:S41">
    <cfRule type="expression" dxfId="5" priority="7">
      <formula>$C$41="☑"</formula>
    </cfRule>
  </conditionalFormatting>
  <conditionalFormatting sqref="C42:S42">
    <cfRule type="expression" dxfId="4" priority="6">
      <formula>$C$42="☑"</formula>
    </cfRule>
  </conditionalFormatting>
  <conditionalFormatting sqref="C43:S43">
    <cfRule type="expression" dxfId="3" priority="5">
      <formula>$C$43="☑"</formula>
    </cfRule>
  </conditionalFormatting>
  <conditionalFormatting sqref="M34">
    <cfRule type="expression" dxfId="2" priority="4">
      <formula>$M$34=""</formula>
    </cfRule>
  </conditionalFormatting>
  <conditionalFormatting sqref="C40:S40">
    <cfRule type="expression" dxfId="1" priority="2">
      <formula>$C$40="☑"</formula>
    </cfRule>
  </conditionalFormatting>
  <conditionalFormatting sqref="V35:Z36">
    <cfRule type="expression" dxfId="0" priority="1">
      <formula>$V$35="【交付対象外】"</formula>
    </cfRule>
  </conditionalFormatting>
  <dataValidations count="2">
    <dataValidation type="list" allowBlank="1" showInputMessage="1" showErrorMessage="1" sqref="R8:S9" xr:uid="{01B54301-8E30-450A-8F87-C988AC5BF676}">
      <formula1>$AF$51:$AF$56</formula1>
    </dataValidation>
    <dataValidation type="list" allowBlank="1" showInputMessage="1" showErrorMessage="1" sqref="R11:AC12" xr:uid="{91151DA6-1399-485D-8C98-6A80EC3FB10E}">
      <formula1>$AF$59:$AF$78</formula1>
    </dataValidation>
  </dataValidations>
  <printOptions horizontalCentered="1"/>
  <pageMargins left="0.78740157480314965" right="0.39370078740157483" top="0.78740157480314965" bottom="0.39370078740157483" header="0.31496062992125984" footer="0.31496062992125984"/>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計算式</vt:lpstr>
      <vt:lpstr>計算書 (記載例)</vt:lpstr>
      <vt:lpstr>計算式!Print_Area</vt:lpstr>
      <vt:lpstr>'計算書 (記載例)'!Print_Area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総務課情報管理係</dc:creator>
  <cp:lastModifiedBy>user</cp:lastModifiedBy>
  <cp:lastPrinted>2021-08-09T05:12:41Z</cp:lastPrinted>
  <dcterms:created xsi:type="dcterms:W3CDTF">2009-04-16T13:11:49Z</dcterms:created>
  <dcterms:modified xsi:type="dcterms:W3CDTF">2021-08-11T07:03:00Z</dcterms:modified>
</cp:coreProperties>
</file>