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10.101.5\ki-shoukou\★新型コロナウイルス感染症関係\★R4コロナ臨時交付金事業\新型コロナ経営継続緊急支援事業\要綱様式\"/>
    </mc:Choice>
  </mc:AlternateContent>
  <xr:revisionPtr revIDLastSave="0" documentId="13_ncr:1_{6DA98926-BBE9-4535-B7DA-0F3B20ECA461}" xr6:coauthVersionLast="47" xr6:coauthVersionMax="47" xr10:uidLastSave="{00000000-0000-0000-0000-000000000000}"/>
  <bookViews>
    <workbookView xWindow="-120" yWindow="-120" windowWidth="27720" windowHeight="16440" xr2:uid="{00000000-000D-0000-FFFF-FFFF00000000}"/>
  </bookViews>
  <sheets>
    <sheet name="計算式" sheetId="18" r:id="rId1"/>
    <sheet name="計算式 (記載例)" sheetId="19" r:id="rId2"/>
  </sheets>
  <definedNames>
    <definedName name="_xlnm.Print_Area" localSheetId="0">計算式!$B$2:$AE$46</definedName>
    <definedName name="_xlnm.Print_Area" localSheetId="1">'計算式 (記載例)'!$B$2:$AE$46</definedName>
  </definedNames>
  <calcPr calcId="181029"/>
</workbook>
</file>

<file path=xl/calcChain.xml><?xml version="1.0" encoding="utf-8"?>
<calcChain xmlns="http://schemas.openxmlformats.org/spreadsheetml/2006/main">
  <c r="W20" i="19" l="1"/>
  <c r="W23" i="19" s="1"/>
  <c r="W24" i="19" s="1"/>
  <c r="AH12" i="19"/>
  <c r="W20" i="18"/>
  <c r="W23" i="18" s="1"/>
  <c r="W24" i="18" s="1"/>
  <c r="AH12" i="18"/>
  <c r="E32" i="19" l="1"/>
  <c r="W32" i="19" s="1"/>
  <c r="W33" i="19" s="1"/>
  <c r="AG44" i="19" s="1"/>
  <c r="E32" i="18"/>
  <c r="W32" i="18" s="1"/>
  <c r="AH44" i="19" l="1"/>
  <c r="D44" i="19" s="1"/>
  <c r="D40" i="19"/>
  <c r="D39" i="19"/>
  <c r="D38" i="19"/>
  <c r="D41" i="19"/>
  <c r="W33" i="18"/>
  <c r="AG44" i="18" s="1"/>
  <c r="D38" i="18" l="1"/>
  <c r="D41" i="18"/>
  <c r="D40" i="18"/>
  <c r="AH44" i="18"/>
  <c r="D44" i="18" s="1"/>
  <c r="D39" i="18"/>
</calcChain>
</file>

<file path=xl/sharedStrings.xml><?xml version="1.0" encoding="utf-8"?>
<sst xmlns="http://schemas.openxmlformats.org/spreadsheetml/2006/main" count="182" uniqueCount="78">
  <si>
    <t>４　支援金額の計算</t>
    <rPh sb="2" eb="5">
      <t>シエンキン</t>
    </rPh>
    <rPh sb="5" eb="6">
      <t>ガク</t>
    </rPh>
    <rPh sb="7" eb="9">
      <t>ケイサン</t>
    </rPh>
    <phoneticPr fontId="18"/>
  </si>
  <si>
    <t>２　主に営んでいる事業（業種）</t>
    <rPh sb="2" eb="3">
      <t>オモ</t>
    </rPh>
    <rPh sb="4" eb="5">
      <t>イトナ</t>
    </rPh>
    <rPh sb="9" eb="11">
      <t>ジギョウ</t>
    </rPh>
    <rPh sb="12" eb="14">
      <t>ギョウシュ</t>
    </rPh>
    <phoneticPr fontId="18"/>
  </si>
  <si>
    <t>１　事業者名</t>
    <rPh sb="2" eb="5">
      <t>ジギョウシャ</t>
    </rPh>
    <rPh sb="5" eb="6">
      <t>メイ</t>
    </rPh>
    <phoneticPr fontId="18"/>
  </si>
  <si>
    <t>２　事業開始年月日</t>
    <phoneticPr fontId="18"/>
  </si>
  <si>
    <t>３　主たる事業（業種）</t>
    <rPh sb="2" eb="3">
      <t>シュ</t>
    </rPh>
    <phoneticPr fontId="18"/>
  </si>
  <si>
    <t>円</t>
    <rPh sb="0" eb="1">
      <t>エン</t>
    </rPh>
    <phoneticPr fontId="18"/>
  </si>
  <si>
    <t>A</t>
  </si>
  <si>
    <t>×</t>
  </si>
  <si>
    <t>B</t>
  </si>
  <si>
    <t>令和</t>
    <rPh sb="0" eb="2">
      <t>レイワ</t>
    </rPh>
    <phoneticPr fontId="18"/>
  </si>
  <si>
    <t>建設業</t>
    <rPh sb="0" eb="2">
      <t>ケンセツ</t>
    </rPh>
    <rPh sb="2" eb="3">
      <t>ギョウ</t>
    </rPh>
    <phoneticPr fontId="18"/>
  </si>
  <si>
    <t>売上減少率</t>
    <rPh sb="0" eb="2">
      <t>ウリアゲ</t>
    </rPh>
    <rPh sb="2" eb="4">
      <t>ゲンショウ</t>
    </rPh>
    <rPh sb="4" eb="5">
      <t>リツ</t>
    </rPh>
    <phoneticPr fontId="18"/>
  </si>
  <si>
    <t>％</t>
  </si>
  <si>
    <t>大正</t>
    <rPh sb="0" eb="2">
      <t>タイショウ</t>
    </rPh>
    <phoneticPr fontId="18"/>
  </si>
  <si>
    <t>-</t>
  </si>
  <si>
    <t>=</t>
  </si>
  <si>
    <t>売上減少算定額</t>
    <rPh sb="0" eb="2">
      <t>ウリアゲ</t>
    </rPh>
    <rPh sb="2" eb="4">
      <t>ゲンショウ</t>
    </rPh>
    <rPh sb="4" eb="6">
      <t>サンテイ</t>
    </rPh>
    <rPh sb="6" eb="7">
      <t>ガク</t>
    </rPh>
    <phoneticPr fontId="18"/>
  </si>
  <si>
    <t>昭和</t>
    <rPh sb="0" eb="2">
      <t>ショウワ</t>
    </rPh>
    <phoneticPr fontId="18"/>
  </si>
  <si>
    <t>50万円以上100万円未満</t>
    <rPh sb="2" eb="4">
      <t>マンエン</t>
    </rPh>
    <rPh sb="4" eb="6">
      <t>イジョウ</t>
    </rPh>
    <rPh sb="9" eb="11">
      <t>マンエン</t>
    </rPh>
    <rPh sb="11" eb="13">
      <t>ミマン</t>
    </rPh>
    <phoneticPr fontId="18"/>
  </si>
  <si>
    <t>計算書　ソート一覧</t>
    <rPh sb="0" eb="3">
      <t>ケイサンショ</t>
    </rPh>
    <rPh sb="7" eb="9">
      <t>イチラン</t>
    </rPh>
    <phoneticPr fontId="18"/>
  </si>
  <si>
    <t>明治</t>
    <rPh sb="0" eb="2">
      <t>メイジ</t>
    </rPh>
    <phoneticPr fontId="18"/>
  </si>
  <si>
    <t>平成</t>
    <rPh sb="0" eb="2">
      <t>ヘイセイ</t>
    </rPh>
    <phoneticPr fontId="18"/>
  </si>
  <si>
    <t>製造業</t>
    <rPh sb="0" eb="3">
      <t>セイゾウギョウ</t>
    </rPh>
    <phoneticPr fontId="18"/>
  </si>
  <si>
    <t>水道業</t>
    <rPh sb="0" eb="3">
      <t>スイドウギョウ</t>
    </rPh>
    <phoneticPr fontId="18"/>
  </si>
  <si>
    <t>情報通信業</t>
    <rPh sb="0" eb="2">
      <t>ジョウホウ</t>
    </rPh>
    <rPh sb="2" eb="5">
      <t>ツウシンギョウ</t>
    </rPh>
    <phoneticPr fontId="18"/>
  </si>
  <si>
    <t>運輸業</t>
    <rPh sb="0" eb="3">
      <t>ウンユギョウ</t>
    </rPh>
    <phoneticPr fontId="18"/>
  </si>
  <si>
    <t>卸売業</t>
    <rPh sb="0" eb="2">
      <t>オロシウ</t>
    </rPh>
    <rPh sb="2" eb="3">
      <t>ギョウ</t>
    </rPh>
    <phoneticPr fontId="18"/>
  </si>
  <si>
    <t>小売業</t>
    <rPh sb="0" eb="3">
      <t>コウリギョウ</t>
    </rPh>
    <phoneticPr fontId="18"/>
  </si>
  <si>
    <t>金融業</t>
    <rPh sb="0" eb="3">
      <t>キンユウギョウ</t>
    </rPh>
    <phoneticPr fontId="18"/>
  </si>
  <si>
    <t>保険業</t>
    <rPh sb="0" eb="3">
      <t>ホケンギョウ</t>
    </rPh>
    <phoneticPr fontId="18"/>
  </si>
  <si>
    <t>不動産業</t>
    <rPh sb="0" eb="4">
      <t>フドウサンギョウ</t>
    </rPh>
    <phoneticPr fontId="18"/>
  </si>
  <si>
    <t>物品賃貸業</t>
    <rPh sb="0" eb="2">
      <t>ブッピン</t>
    </rPh>
    <rPh sb="2" eb="4">
      <t>チンタイ</t>
    </rPh>
    <rPh sb="4" eb="5">
      <t>ギョウ</t>
    </rPh>
    <phoneticPr fontId="18"/>
  </si>
  <si>
    <t>宿泊業</t>
    <rPh sb="0" eb="2">
      <t>シュクハク</t>
    </rPh>
    <rPh sb="2" eb="3">
      <t>ギョウ</t>
    </rPh>
    <phoneticPr fontId="18"/>
  </si>
  <si>
    <t>飲食サービス業</t>
    <rPh sb="0" eb="2">
      <t>インショク</t>
    </rPh>
    <rPh sb="6" eb="7">
      <t>ギョウ</t>
    </rPh>
    <phoneticPr fontId="18"/>
  </si>
  <si>
    <t>生活関連サービス業</t>
    <rPh sb="0" eb="2">
      <t>セイカツ</t>
    </rPh>
    <rPh sb="2" eb="4">
      <t>カンレン</t>
    </rPh>
    <rPh sb="8" eb="9">
      <t>ギョウ</t>
    </rPh>
    <phoneticPr fontId="18"/>
  </si>
  <si>
    <t>娯楽業</t>
    <rPh sb="0" eb="3">
      <t>ゴラクギョウ</t>
    </rPh>
    <phoneticPr fontId="18"/>
  </si>
  <si>
    <t>教育・学習支援業</t>
    <rPh sb="0" eb="2">
      <t>キョウイク</t>
    </rPh>
    <rPh sb="3" eb="5">
      <t>ガクシュウ</t>
    </rPh>
    <rPh sb="5" eb="7">
      <t>シエン</t>
    </rPh>
    <rPh sb="7" eb="8">
      <t>ギョウ</t>
    </rPh>
    <phoneticPr fontId="18"/>
  </si>
  <si>
    <t>医療</t>
    <rPh sb="0" eb="2">
      <t>イリョウ</t>
    </rPh>
    <phoneticPr fontId="18"/>
  </si>
  <si>
    <t>福祉</t>
    <rPh sb="0" eb="2">
      <t>フクシ</t>
    </rPh>
    <phoneticPr fontId="18"/>
  </si>
  <si>
    <t>様式第2号（第5条関係）</t>
    <rPh sb="0" eb="2">
      <t>ヨウシキ</t>
    </rPh>
    <rPh sb="2" eb="3">
      <t>ダイ</t>
    </rPh>
    <rPh sb="4" eb="5">
      <t>ゴウ</t>
    </rPh>
    <rPh sb="6" eb="7">
      <t>ダイ</t>
    </rPh>
    <rPh sb="8" eb="9">
      <t>ジョウ</t>
    </rPh>
    <rPh sb="9" eb="11">
      <t>カンケイ</t>
    </rPh>
    <phoneticPr fontId="18"/>
  </si>
  <si>
    <t>100＝</t>
  </si>
  <si>
    <t>（3）支援金の額</t>
    <rPh sb="3" eb="6">
      <t>シエンキン</t>
    </rPh>
    <rPh sb="7" eb="8">
      <t>ガク</t>
    </rPh>
    <phoneticPr fontId="18"/>
  </si>
  <si>
    <t>✓</t>
  </si>
  <si>
    <t>交付申請する支援金額</t>
    <rPh sb="0" eb="2">
      <t>コウフ</t>
    </rPh>
    <rPh sb="2" eb="4">
      <t>シンセイ</t>
    </rPh>
    <rPh sb="6" eb="8">
      <t>シエン</t>
    </rPh>
    <rPh sb="8" eb="10">
      <t>キンガク</t>
    </rPh>
    <phoneticPr fontId="18"/>
  </si>
  <si>
    <t>【交付対象】</t>
    <phoneticPr fontId="18"/>
  </si>
  <si>
    <t>【交付対象外】</t>
    <phoneticPr fontId="18"/>
  </si>
  <si>
    <t>支援金額計算書</t>
    <rPh sb="0" eb="2">
      <t>シエン</t>
    </rPh>
    <rPh sb="2" eb="4">
      <t>キンガク</t>
    </rPh>
    <rPh sb="4" eb="6">
      <t>ケイサン</t>
    </rPh>
    <rPh sb="6" eb="7">
      <t>ショ</t>
    </rPh>
    <phoneticPr fontId="18"/>
  </si>
  <si>
    <t>その他の業種（　　　　　　　　　）</t>
    <rPh sb="2" eb="3">
      <t>タ</t>
    </rPh>
    <rPh sb="4" eb="6">
      <t>ギョウシュ</t>
    </rPh>
    <phoneticPr fontId="18"/>
  </si>
  <si>
    <t>年</t>
    <rPh sb="0" eb="1">
      <t>ネン</t>
    </rPh>
    <phoneticPr fontId="18"/>
  </si>
  <si>
    <t>月</t>
    <rPh sb="0" eb="1">
      <t>ツキ</t>
    </rPh>
    <phoneticPr fontId="18"/>
  </si>
  <si>
    <t>日</t>
    <rPh sb="0" eb="1">
      <t>ヒ</t>
    </rPh>
    <phoneticPr fontId="18"/>
  </si>
  <si>
    <t>C</t>
    <phoneticPr fontId="18"/>
  </si>
  <si>
    <t>A</t>
    <phoneticPr fontId="18"/>
  </si>
  <si>
    <t>D</t>
    <phoneticPr fontId="18"/>
  </si>
  <si>
    <t>E</t>
    <phoneticPr fontId="18"/>
  </si>
  <si>
    <t>売上減少算定額</t>
  </si>
  <si>
    <t>F</t>
    <phoneticPr fontId="18"/>
  </si>
  <si>
    <t>10万円</t>
    <rPh sb="2" eb="4">
      <t>マンエン</t>
    </rPh>
    <phoneticPr fontId="18"/>
  </si>
  <si>
    <t>20万円</t>
    <rPh sb="2" eb="4">
      <t>マンエン</t>
    </rPh>
    <phoneticPr fontId="18"/>
  </si>
  <si>
    <t>100万円以上</t>
    <rPh sb="3" eb="5">
      <t>マンエン</t>
    </rPh>
    <rPh sb="5" eb="7">
      <t>イジョウ</t>
    </rPh>
    <phoneticPr fontId="18"/>
  </si>
  <si>
    <t>30万円</t>
    <rPh sb="2" eb="4">
      <t>マンエン</t>
    </rPh>
    <phoneticPr fontId="18"/>
  </si>
  <si>
    <t>国道支援金の合計額</t>
    <rPh sb="6" eb="8">
      <t>ゴウケイ</t>
    </rPh>
    <rPh sb="8" eb="9">
      <t>ガク</t>
    </rPh>
    <phoneticPr fontId="18"/>
  </si>
  <si>
    <t>支援金</t>
    <rPh sb="0" eb="3">
      <t>シエンキン</t>
    </rPh>
    <phoneticPr fontId="18"/>
  </si>
  <si>
    <t>（１）売上減少額</t>
    <rPh sb="3" eb="5">
      <t>ウリアゲ</t>
    </rPh>
    <rPh sb="5" eb="7">
      <t>ゲンショウ</t>
    </rPh>
    <rPh sb="7" eb="8">
      <t>ガク</t>
    </rPh>
    <phoneticPr fontId="18"/>
  </si>
  <si>
    <t>（2）売上減少算定額</t>
    <rPh sb="3" eb="5">
      <t>ウリアゲ</t>
    </rPh>
    <rPh sb="5" eb="7">
      <t>ゲンショウ</t>
    </rPh>
    <rPh sb="7" eb="9">
      <t>サンテイ</t>
    </rPh>
    <rPh sb="9" eb="10">
      <t>ガク</t>
    </rPh>
    <phoneticPr fontId="18"/>
  </si>
  <si>
    <t>1万円以上10万円未満</t>
    <phoneticPr fontId="18"/>
  </si>
  <si>
    <t xml:space="preserve"> 1万円以上10万円未満</t>
    <rPh sb="2" eb="6">
      <t>マンエンイジョウ</t>
    </rPh>
    <rPh sb="8" eb="10">
      <t>マンエン</t>
    </rPh>
    <rPh sb="10" eb="12">
      <t>ミマン</t>
    </rPh>
    <phoneticPr fontId="18"/>
  </si>
  <si>
    <t>10万円以上 50万円未満</t>
    <rPh sb="9" eb="11">
      <t>マンエン</t>
    </rPh>
    <rPh sb="11" eb="13">
      <t>ミマン</t>
    </rPh>
    <phoneticPr fontId="18"/>
  </si>
  <si>
    <t>10万円以上 50万円未満</t>
    <phoneticPr fontId="18"/>
  </si>
  <si>
    <t>売上減少算定額の千円単位を切り捨てた額</t>
    <phoneticPr fontId="18"/>
  </si>
  <si>
    <t>※売上合計が10％以上減少し、かつ、その減少額が10万円以上となった場合に支援金の交付対象とする。</t>
  </si>
  <si>
    <t>※令和4年1月以降に「国の事業復活支援金」又は「道の協力支援金」等の交付を受けた場合、算出した</t>
    <rPh sb="13" eb="15">
      <t>ジギョウ</t>
    </rPh>
    <rPh sb="15" eb="17">
      <t>フッカツ</t>
    </rPh>
    <rPh sb="17" eb="20">
      <t>シエンキン</t>
    </rPh>
    <rPh sb="26" eb="28">
      <t>キョウリョク</t>
    </rPh>
    <rPh sb="28" eb="31">
      <t>シエンキン</t>
    </rPh>
    <rPh sb="32" eb="33">
      <t>トウ</t>
    </rPh>
    <phoneticPr fontId="18"/>
  </si>
  <si>
    <t>３ヶ月間の売上減少額</t>
    <rPh sb="2" eb="3">
      <t>ゲツ</t>
    </rPh>
    <rPh sb="3" eb="4">
      <t>カン</t>
    </rPh>
    <rPh sb="5" eb="7">
      <t>ウリアゲ</t>
    </rPh>
    <rPh sb="7" eb="9">
      <t>ゲンショウ</t>
    </rPh>
    <rPh sb="9" eb="10">
      <t>ガク</t>
    </rPh>
    <phoneticPr fontId="18"/>
  </si>
  <si>
    <t>　３ヶ月間の売上減少額からその受給額を差し引いた額を売上減少算定額とする。</t>
    <rPh sb="15" eb="17">
      <t>ジュキュウ</t>
    </rPh>
    <rPh sb="17" eb="18">
      <t>ガク</t>
    </rPh>
    <rPh sb="24" eb="25">
      <t>ガク</t>
    </rPh>
    <rPh sb="26" eb="28">
      <t>ウリアゲ</t>
    </rPh>
    <rPh sb="28" eb="30">
      <t>ゲンショウ</t>
    </rPh>
    <rPh sb="30" eb="32">
      <t>サンテイ</t>
    </rPh>
    <rPh sb="32" eb="33">
      <t>ガク</t>
    </rPh>
    <phoneticPr fontId="18"/>
  </si>
  <si>
    <t>　売上減少算定額が1万円以上10万円未満となった場合は、千円単位を切り捨てた額を支援金の額とする。</t>
  </si>
  <si>
    <t>支援金額計算書【記載例】</t>
    <rPh sb="0" eb="2">
      <t>シエン</t>
    </rPh>
    <rPh sb="2" eb="4">
      <t>キンガク</t>
    </rPh>
    <rPh sb="4" eb="6">
      <t>ケイサン</t>
    </rPh>
    <rPh sb="6" eb="7">
      <t>ショ</t>
    </rPh>
    <rPh sb="8" eb="10">
      <t>キサイ</t>
    </rPh>
    <rPh sb="10" eb="11">
      <t>レイ</t>
    </rPh>
    <phoneticPr fontId="18"/>
  </si>
  <si>
    <t>令和4年1月から3月までの売上高</t>
    <phoneticPr fontId="18"/>
  </si>
  <si>
    <t>平成31年1月から3月までの売上高</t>
    <rPh sb="0" eb="2">
      <t>ヘイセイ</t>
    </rPh>
    <rPh sb="4" eb="5">
      <t>ネン</t>
    </rPh>
    <rPh sb="6" eb="7">
      <t>ガツ</t>
    </rPh>
    <rPh sb="10" eb="11">
      <t>ガツ</t>
    </rPh>
    <rPh sb="14" eb="16">
      <t>ウリアゲ</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</si>
</sst>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1"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1"/>
      <name val="ＭＳ 明朝"/>
      <family val="1"/>
      <charset val="128"/>
    </font>
    <font>
      <sz val="11"/>
      <color indexed="12"/>
      <name val="ＭＳ 明朝"/>
      <family val="1"/>
      <charset val="128"/>
    </font>
    <font>
      <b/>
      <sz val="14"/>
      <color indexed="8"/>
      <name val="ＭＳ 明朝"/>
      <family val="1"/>
      <charset val="128"/>
    </font>
    <font>
      <b/>
      <sz val="11"/>
      <color indexed="8"/>
      <name val="ＭＳ 明朝"/>
      <family val="1"/>
      <charset val="128"/>
    </font>
    <font>
      <sz val="10"/>
      <color indexed="8"/>
      <name val="ＭＳ 明朝"/>
      <family val="1"/>
      <charset val="128"/>
    </font>
    <font>
      <sz val="18"/>
      <name val="ＭＳ 明朝"/>
      <family val="1"/>
      <charset val="128"/>
    </font>
    <font>
      <sz val="18"/>
      <color indexed="8"/>
      <name val="ＭＳ 明朝"/>
      <family val="1"/>
      <charset val="128"/>
    </font>
    <font>
      <sz val="11"/>
      <color theme="1"/>
      <name val="ＭＳ 明朝"/>
      <family val="1"/>
      <charset val="128"/>
    </font>
    <font>
      <sz val="12"/>
      <color indexed="8"/>
      <name val="ＭＳ 明朝"/>
      <family val="1"/>
      <charset val="128"/>
    </font>
    <font>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19"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1" fillId="4" borderId="0" applyNumberFormat="0" applyBorder="0" applyAlignment="0" applyProtection="0">
      <alignment vertical="center"/>
    </xf>
  </cellStyleXfs>
  <cellXfs count="63">
    <xf numFmtId="0" fontId="0" fillId="0" borderId="0" xfId="0">
      <alignment vertical="center"/>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lignment vertical="center"/>
    </xf>
    <xf numFmtId="38" fontId="21" fillId="0" borderId="10" xfId="33" applyFont="1" applyFill="1" applyBorder="1" applyAlignment="1">
      <alignment horizontal="center" vertical="center"/>
    </xf>
    <xf numFmtId="0" fontId="20" fillId="0" borderId="11" xfId="0" applyFont="1" applyFill="1" applyBorder="1" applyAlignment="1">
      <alignment horizontal="left" vertical="center"/>
    </xf>
    <xf numFmtId="0" fontId="20" fillId="0" borderId="0" xfId="0" applyFont="1" applyFill="1" applyAlignment="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0" fillId="0" borderId="0" xfId="0" applyFont="1" applyFill="1" applyBorder="1" applyAlignment="1">
      <alignment horizontal="center" vertical="center"/>
    </xf>
    <xf numFmtId="38" fontId="20" fillId="0" borderId="0" xfId="0" applyNumberFormat="1" applyFont="1" applyFill="1" applyBorder="1" applyAlignment="1">
      <alignment horizontal="center" vertical="center"/>
    </xf>
    <xf numFmtId="0" fontId="25" fillId="0" borderId="0" xfId="0" applyFont="1" applyFill="1">
      <alignment vertical="center"/>
    </xf>
    <xf numFmtId="0" fontId="20" fillId="0" borderId="12" xfId="0" applyFont="1" applyFill="1" applyBorder="1">
      <alignment vertical="center"/>
    </xf>
    <xf numFmtId="38" fontId="20" fillId="0" borderId="0" xfId="33" applyFont="1" applyFill="1">
      <alignment vertical="center"/>
    </xf>
    <xf numFmtId="0" fontId="20" fillId="0" borderId="0" xfId="0" applyFont="1" applyFill="1" applyBorder="1">
      <alignment vertical="center"/>
    </xf>
    <xf numFmtId="38" fontId="28" fillId="0" borderId="0" xfId="33" applyFont="1" applyBorder="1" applyAlignment="1">
      <alignment vertical="center" shrinkToFit="1"/>
    </xf>
    <xf numFmtId="0" fontId="20" fillId="0" borderId="0" xfId="0" applyFont="1" applyFill="1" applyAlignment="1">
      <alignment vertical="center" shrinkToFit="1"/>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25" fillId="0" borderId="0" xfId="0" applyFont="1" applyFill="1" applyAlignment="1">
      <alignment horizontal="left" vertical="center"/>
    </xf>
    <xf numFmtId="0" fontId="29" fillId="0" borderId="0" xfId="0" applyFont="1" applyFill="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0" fontId="20" fillId="0" borderId="12" xfId="0" applyFont="1" applyFill="1" applyBorder="1" applyAlignment="1">
      <alignment horizontal="left" vertical="center"/>
    </xf>
    <xf numFmtId="0" fontId="20" fillId="0" borderId="12" xfId="0" applyFont="1" applyFill="1" applyBorder="1" applyAlignment="1">
      <alignment horizontal="center" vertical="center"/>
    </xf>
    <xf numFmtId="38" fontId="26" fillId="0" borderId="18" xfId="33" applyFont="1" applyFill="1" applyBorder="1">
      <alignment vertical="center"/>
    </xf>
    <xf numFmtId="38" fontId="26" fillId="0" borderId="19" xfId="33" applyFont="1" applyFill="1" applyBorder="1">
      <alignment vertical="center"/>
    </xf>
    <xf numFmtId="38" fontId="26" fillId="0" borderId="22" xfId="33" applyFont="1" applyFill="1" applyBorder="1">
      <alignment vertical="center"/>
    </xf>
    <xf numFmtId="38" fontId="26" fillId="0" borderId="23" xfId="33" applyFont="1" applyFill="1" applyBorder="1">
      <alignment vertical="center"/>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38" fontId="20" fillId="0" borderId="16" xfId="0" applyNumberFormat="1" applyFont="1" applyFill="1" applyBorder="1" applyAlignment="1">
      <alignment horizontal="center" vertical="center"/>
    </xf>
    <xf numFmtId="38" fontId="22" fillId="0" borderId="16" xfId="33"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0" xfId="0" applyFont="1" applyFill="1" applyBorder="1">
      <alignment vertical="center"/>
    </xf>
    <xf numFmtId="0" fontId="20" fillId="0" borderId="17" xfId="0" applyFont="1" applyFill="1" applyBorder="1" applyAlignment="1">
      <alignment horizontal="center" vertical="top"/>
    </xf>
    <xf numFmtId="176" fontId="21" fillId="0" borderId="16" xfId="33" applyNumberFormat="1" applyFont="1" applyFill="1" applyBorder="1" applyAlignment="1">
      <alignment horizontal="center" vertical="center"/>
    </xf>
    <xf numFmtId="0" fontId="30" fillId="0" borderId="0" xfId="0" applyFont="1" applyFill="1" applyAlignment="1">
      <alignment horizontal="left" vertical="center"/>
    </xf>
    <xf numFmtId="0" fontId="20" fillId="0" borderId="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9" fillId="0" borderId="0" xfId="0" applyFont="1" applyFill="1" applyAlignment="1">
      <alignment horizontal="left" vertical="center"/>
    </xf>
    <xf numFmtId="0" fontId="27" fillId="0" borderId="0" xfId="0" applyFont="1" applyFill="1" applyAlignment="1">
      <alignment horizontal="center" vertical="center"/>
    </xf>
    <xf numFmtId="0" fontId="20" fillId="0" borderId="0"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right" vertical="center"/>
      <protection locked="0"/>
    </xf>
    <xf numFmtId="0" fontId="20" fillId="0" borderId="21" xfId="0" applyFont="1" applyFill="1" applyBorder="1" applyAlignment="1" applyProtection="1">
      <alignment horizontal="right" vertical="center"/>
      <protection locked="0"/>
    </xf>
    <xf numFmtId="0" fontId="20" fillId="0" borderId="0" xfId="0" applyFont="1" applyFill="1" applyAlignment="1">
      <alignment horizontal="center" vertical="center"/>
    </xf>
    <xf numFmtId="0" fontId="20" fillId="0" borderId="21" xfId="0" applyFont="1" applyFill="1" applyBorder="1" applyAlignment="1">
      <alignment horizontal="center" vertical="center"/>
    </xf>
    <xf numFmtId="0" fontId="27" fillId="24" borderId="0" xfId="0" applyFont="1" applyFill="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61AF-3D0A-47FB-B229-2E0B74460DA9}">
  <sheetPr>
    <tabColor indexed="51"/>
  </sheetPr>
  <dimension ref="C2:AH91"/>
  <sheetViews>
    <sheetView showZeros="0" tabSelected="1" view="pageBreakPreview" zoomScaleNormal="100" zoomScaleSheetLayoutView="100" workbookViewId="0">
      <selection activeCell="C3" sqref="C3:AD4"/>
    </sheetView>
  </sheetViews>
  <sheetFormatPr defaultColWidth="3" defaultRowHeight="18" customHeight="1" x14ac:dyDescent="0.15"/>
  <cols>
    <col min="1" max="1" width="3" style="1"/>
    <col min="2" max="32" width="3.125" style="1" customWidth="1"/>
    <col min="33" max="33" width="26.625" style="1" customWidth="1"/>
    <col min="34" max="35" width="13.375" style="1" customWidth="1"/>
    <col min="36" max="36" width="10" style="1" customWidth="1"/>
    <col min="37" max="37" width="8.375" style="1" customWidth="1"/>
    <col min="38" max="16384" width="3" style="1"/>
  </cols>
  <sheetData>
    <row r="2" spans="3:34" ht="18" customHeight="1" x14ac:dyDescent="0.15">
      <c r="C2" s="1" t="s">
        <v>39</v>
      </c>
    </row>
    <row r="3" spans="3:34" ht="18" customHeight="1" x14ac:dyDescent="0.15">
      <c r="C3" s="55"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2"/>
    </row>
    <row r="4" spans="3:34" ht="18" customHeight="1" x14ac:dyDescent="0.1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2"/>
    </row>
    <row r="5" spans="3:34" ht="18" customHeight="1" x14ac:dyDescent="0.15">
      <c r="C5" s="54" t="s">
        <v>2</v>
      </c>
      <c r="D5" s="54"/>
      <c r="E5" s="54"/>
      <c r="F5" s="54"/>
      <c r="G5" s="54"/>
      <c r="H5" s="54"/>
      <c r="I5" s="54"/>
      <c r="J5" s="54"/>
      <c r="K5" s="24"/>
      <c r="S5" s="56"/>
      <c r="T5" s="56"/>
      <c r="U5" s="56"/>
      <c r="V5" s="56"/>
      <c r="W5" s="56"/>
      <c r="X5" s="56"/>
      <c r="Y5" s="56"/>
      <c r="Z5" s="56"/>
      <c r="AA5" s="56"/>
      <c r="AB5" s="56"/>
      <c r="AC5" s="56"/>
      <c r="AD5" s="56"/>
    </row>
    <row r="6" spans="3:34" ht="18" customHeight="1" x14ac:dyDescent="0.15">
      <c r="C6" s="54"/>
      <c r="D6" s="54"/>
      <c r="E6" s="54"/>
      <c r="F6" s="54"/>
      <c r="G6" s="54"/>
      <c r="H6" s="54"/>
      <c r="I6" s="54"/>
      <c r="J6" s="54"/>
      <c r="K6" s="24"/>
      <c r="S6" s="57"/>
      <c r="T6" s="57"/>
      <c r="U6" s="57"/>
      <c r="V6" s="57"/>
      <c r="W6" s="57"/>
      <c r="X6" s="57"/>
      <c r="Y6" s="57"/>
      <c r="Z6" s="57"/>
      <c r="AA6" s="57"/>
      <c r="AB6" s="57"/>
      <c r="AC6" s="57"/>
      <c r="AD6" s="57"/>
    </row>
    <row r="8" spans="3:34" ht="18" customHeight="1" x14ac:dyDescent="0.15">
      <c r="C8" s="54" t="s">
        <v>3</v>
      </c>
      <c r="D8" s="54"/>
      <c r="E8" s="54"/>
      <c r="F8" s="54"/>
      <c r="G8" s="54"/>
      <c r="H8" s="54"/>
      <c r="I8" s="54"/>
      <c r="J8" s="54"/>
      <c r="S8" s="58"/>
      <c r="T8" s="58"/>
      <c r="U8" s="60"/>
      <c r="V8" s="60"/>
      <c r="W8" s="52" t="s">
        <v>48</v>
      </c>
      <c r="X8" s="60"/>
      <c r="Y8" s="60"/>
      <c r="Z8" s="52" t="s">
        <v>49</v>
      </c>
      <c r="AA8" s="60"/>
      <c r="AB8" s="60"/>
      <c r="AC8" s="52" t="s">
        <v>50</v>
      </c>
      <c r="AD8" s="52"/>
      <c r="AF8" s="3"/>
    </row>
    <row r="9" spans="3:34" ht="18" customHeight="1" x14ac:dyDescent="0.15">
      <c r="C9" s="54"/>
      <c r="D9" s="54"/>
      <c r="E9" s="54"/>
      <c r="F9" s="54"/>
      <c r="G9" s="54"/>
      <c r="H9" s="54"/>
      <c r="I9" s="54"/>
      <c r="J9" s="54"/>
      <c r="S9" s="59"/>
      <c r="T9" s="59"/>
      <c r="U9" s="61"/>
      <c r="V9" s="61"/>
      <c r="W9" s="53"/>
      <c r="X9" s="61"/>
      <c r="Y9" s="61"/>
      <c r="Z9" s="53"/>
      <c r="AA9" s="61"/>
      <c r="AB9" s="61"/>
      <c r="AC9" s="53"/>
      <c r="AD9" s="53"/>
      <c r="AF9" s="3"/>
    </row>
    <row r="10" spans="3:34" ht="18" customHeight="1" x14ac:dyDescent="0.15">
      <c r="AF10" s="3"/>
    </row>
    <row r="11" spans="3:34" ht="18" customHeight="1" x14ac:dyDescent="0.15">
      <c r="C11" s="51" t="s">
        <v>4</v>
      </c>
      <c r="D11" s="51"/>
      <c r="E11" s="51"/>
      <c r="F11" s="51"/>
      <c r="G11" s="51"/>
      <c r="H11" s="51"/>
      <c r="I11" s="51"/>
      <c r="J11" s="51"/>
      <c r="K11" s="51"/>
      <c r="L11" s="51"/>
      <c r="S11" s="52"/>
      <c r="T11" s="52"/>
      <c r="U11" s="52"/>
      <c r="V11" s="52"/>
      <c r="W11" s="52"/>
      <c r="X11" s="52"/>
      <c r="Y11" s="52"/>
      <c r="Z11" s="52"/>
      <c r="AA11" s="52"/>
      <c r="AB11" s="52"/>
      <c r="AC11" s="52"/>
      <c r="AD11" s="52"/>
      <c r="AF11" s="3"/>
    </row>
    <row r="12" spans="3:34" ht="18" customHeight="1" x14ac:dyDescent="0.15">
      <c r="C12" s="51"/>
      <c r="D12" s="51"/>
      <c r="E12" s="51"/>
      <c r="F12" s="51"/>
      <c r="G12" s="51"/>
      <c r="H12" s="51"/>
      <c r="I12" s="51"/>
      <c r="J12" s="51"/>
      <c r="K12" s="51"/>
      <c r="L12" s="51"/>
      <c r="S12" s="53"/>
      <c r="T12" s="53"/>
      <c r="U12" s="53"/>
      <c r="V12" s="53"/>
      <c r="W12" s="53"/>
      <c r="X12" s="53"/>
      <c r="Y12" s="53"/>
      <c r="Z12" s="53"/>
      <c r="AA12" s="53"/>
      <c r="AB12" s="53"/>
      <c r="AC12" s="53"/>
      <c r="AD12" s="53"/>
      <c r="AF12" s="3"/>
      <c r="AH12" s="1" t="str">
        <f>+IF(S11="","",IF(S11=AG69,AH36,IF(S11=AG68,AH36,AI36)))</f>
        <v/>
      </c>
    </row>
    <row r="14" spans="3:34" ht="18" customHeight="1" x14ac:dyDescent="0.15">
      <c r="C14" s="54" t="s">
        <v>0</v>
      </c>
      <c r="D14" s="54"/>
      <c r="E14" s="54"/>
      <c r="F14" s="54"/>
      <c r="G14" s="54"/>
      <c r="H14" s="54"/>
      <c r="I14" s="54"/>
      <c r="J14" s="54"/>
      <c r="K14" s="54"/>
      <c r="L14" s="54"/>
      <c r="AE14" s="4"/>
    </row>
    <row r="15" spans="3:34" ht="18" customHeight="1" x14ac:dyDescent="0.15">
      <c r="C15" s="54"/>
      <c r="D15" s="54"/>
      <c r="E15" s="54"/>
      <c r="F15" s="54"/>
      <c r="G15" s="54"/>
      <c r="H15" s="54"/>
      <c r="I15" s="54"/>
      <c r="J15" s="54"/>
      <c r="K15" s="54"/>
      <c r="L15" s="54"/>
      <c r="AE15" s="4"/>
    </row>
    <row r="16" spans="3:34" ht="18" customHeight="1" x14ac:dyDescent="0.15">
      <c r="C16" s="3"/>
      <c r="D16" s="3"/>
      <c r="E16" s="3"/>
      <c r="F16" s="3"/>
      <c r="G16" s="3"/>
      <c r="H16" s="3"/>
      <c r="I16" s="3"/>
      <c r="J16" s="3"/>
      <c r="K16" s="3"/>
      <c r="L16" s="3"/>
      <c r="AE16" s="4"/>
    </row>
    <row r="17" spans="3:34" ht="18" customHeight="1" x14ac:dyDescent="0.15">
      <c r="C17" s="3" t="s">
        <v>63</v>
      </c>
      <c r="D17" s="3"/>
      <c r="E17" s="3"/>
      <c r="F17" s="3"/>
      <c r="G17" s="3"/>
      <c r="H17" s="3"/>
      <c r="I17" s="3"/>
      <c r="J17" s="3"/>
      <c r="K17" s="3"/>
      <c r="L17" s="3"/>
      <c r="T17" s="4"/>
      <c r="U17" s="4"/>
      <c r="V17" s="4"/>
      <c r="W17" s="4"/>
      <c r="X17" s="4"/>
      <c r="Y17" s="4"/>
      <c r="Z17" s="4"/>
      <c r="AA17" s="4"/>
      <c r="AB17" s="4"/>
      <c r="AC17" s="4"/>
      <c r="AD17" s="4"/>
      <c r="AE17" s="4"/>
    </row>
    <row r="18" spans="3:34" ht="18" customHeight="1" thickBot="1" x14ac:dyDescent="0.2">
      <c r="C18" s="3"/>
      <c r="D18" s="23" t="s">
        <v>70</v>
      </c>
      <c r="E18" s="3"/>
      <c r="F18" s="3"/>
      <c r="G18" s="3"/>
      <c r="H18" s="3"/>
      <c r="I18" s="3"/>
      <c r="J18" s="3"/>
      <c r="K18" s="3"/>
      <c r="L18" s="3"/>
      <c r="T18" s="4"/>
      <c r="U18" s="4"/>
      <c r="V18" s="4"/>
      <c r="W18" s="4"/>
      <c r="X18" s="4"/>
      <c r="Y18" s="4"/>
      <c r="Z18" s="4"/>
      <c r="AA18" s="4"/>
      <c r="AB18" s="4"/>
      <c r="AC18" s="4"/>
      <c r="AD18" s="4"/>
      <c r="AE18" s="4"/>
    </row>
    <row r="19" spans="3:34" ht="18" customHeight="1" x14ac:dyDescent="0.15">
      <c r="C19" s="3"/>
      <c r="D19" s="42" t="s">
        <v>77</v>
      </c>
      <c r="E19" s="43"/>
      <c r="F19" s="43"/>
      <c r="G19" s="43"/>
      <c r="H19" s="43"/>
      <c r="I19" s="43"/>
      <c r="J19" s="43"/>
      <c r="K19" s="44"/>
      <c r="L19" s="25" t="s">
        <v>14</v>
      </c>
      <c r="M19" s="42" t="s">
        <v>76</v>
      </c>
      <c r="N19" s="43"/>
      <c r="O19" s="43"/>
      <c r="P19" s="43"/>
      <c r="Q19" s="43"/>
      <c r="R19" s="43"/>
      <c r="S19" s="43"/>
      <c r="T19" s="44"/>
      <c r="U19" s="25" t="s">
        <v>15</v>
      </c>
      <c r="V19" s="39" t="s">
        <v>72</v>
      </c>
      <c r="W19" s="40"/>
      <c r="X19" s="40"/>
      <c r="Y19" s="40"/>
      <c r="Z19" s="40"/>
      <c r="AA19" s="40"/>
      <c r="AB19" s="40"/>
      <c r="AC19" s="41"/>
    </row>
    <row r="20" spans="3:34" ht="18" customHeight="1" thickBot="1" x14ac:dyDescent="0.2">
      <c r="C20" s="3"/>
      <c r="D20" s="5" t="s">
        <v>6</v>
      </c>
      <c r="E20" s="46"/>
      <c r="F20" s="46"/>
      <c r="G20" s="46"/>
      <c r="H20" s="46"/>
      <c r="I20" s="46"/>
      <c r="J20" s="46"/>
      <c r="K20" s="6" t="s">
        <v>5</v>
      </c>
      <c r="L20" s="25"/>
      <c r="M20" s="5" t="s">
        <v>8</v>
      </c>
      <c r="N20" s="46"/>
      <c r="O20" s="46"/>
      <c r="P20" s="46"/>
      <c r="Q20" s="46"/>
      <c r="R20" s="46"/>
      <c r="S20" s="46"/>
      <c r="T20" s="6" t="s">
        <v>5</v>
      </c>
      <c r="U20" s="25"/>
      <c r="V20" s="7" t="s">
        <v>51</v>
      </c>
      <c r="W20" s="45">
        <f>E20-N20</f>
        <v>0</v>
      </c>
      <c r="X20" s="45"/>
      <c r="Y20" s="45"/>
      <c r="Z20" s="45"/>
      <c r="AA20" s="45"/>
      <c r="AB20" s="45"/>
      <c r="AC20" s="8" t="s">
        <v>5</v>
      </c>
    </row>
    <row r="21" spans="3:34" ht="18" customHeight="1" thickBot="1" x14ac:dyDescent="0.2">
      <c r="C21" s="3"/>
      <c r="D21" s="3"/>
      <c r="E21" s="3"/>
      <c r="F21" s="3"/>
      <c r="G21" s="3"/>
      <c r="H21" s="3"/>
      <c r="I21" s="3"/>
      <c r="J21" s="3"/>
      <c r="K21" s="3"/>
      <c r="L21" s="3"/>
      <c r="T21" s="9"/>
      <c r="Y21" s="9"/>
      <c r="Z21" s="9"/>
      <c r="AA21" s="9"/>
      <c r="AB21" s="9"/>
      <c r="AC21" s="9"/>
      <c r="AE21" s="9"/>
    </row>
    <row r="22" spans="3:34" ht="18" customHeight="1" x14ac:dyDescent="0.15">
      <c r="C22" s="3"/>
      <c r="D22" s="10"/>
      <c r="E22" s="10"/>
      <c r="F22" s="10"/>
      <c r="G22" s="10"/>
      <c r="N22" s="10"/>
      <c r="Q22" s="25" t="s">
        <v>51</v>
      </c>
      <c r="R22" s="25"/>
      <c r="S22" s="25" t="s">
        <v>7</v>
      </c>
      <c r="T22" s="48" t="s">
        <v>40</v>
      </c>
      <c r="U22" s="48"/>
      <c r="V22" s="42" t="s">
        <v>11</v>
      </c>
      <c r="W22" s="43"/>
      <c r="X22" s="43"/>
      <c r="Y22" s="43"/>
      <c r="Z22" s="43"/>
      <c r="AA22" s="43"/>
      <c r="AB22" s="43"/>
      <c r="AC22" s="44"/>
    </row>
    <row r="23" spans="3:34" ht="18" customHeight="1" thickBot="1" x14ac:dyDescent="0.2">
      <c r="C23" s="3"/>
      <c r="D23" s="10"/>
      <c r="E23" s="10"/>
      <c r="F23" s="10"/>
      <c r="G23" s="10"/>
      <c r="N23" s="10"/>
      <c r="Q23" s="49" t="s">
        <v>52</v>
      </c>
      <c r="R23" s="49"/>
      <c r="S23" s="25"/>
      <c r="T23" s="48"/>
      <c r="U23" s="48"/>
      <c r="V23" s="5" t="s">
        <v>53</v>
      </c>
      <c r="W23" s="50" t="str">
        <f>IFERROR(W20/E20*100,"")</f>
        <v/>
      </c>
      <c r="X23" s="50"/>
      <c r="Y23" s="50"/>
      <c r="Z23" s="50"/>
      <c r="AA23" s="50"/>
      <c r="AB23" s="50"/>
      <c r="AC23" s="6" t="s">
        <v>12</v>
      </c>
    </row>
    <row r="24" spans="3:34" ht="18" customHeight="1" x14ac:dyDescent="0.15">
      <c r="C24" s="3"/>
      <c r="D24" s="3"/>
      <c r="E24" s="3"/>
      <c r="F24" s="3"/>
      <c r="G24" s="3"/>
      <c r="N24" s="3"/>
      <c r="W24" s="37" t="str">
        <f>IF(W23="","",IF(OR(W23&lt;10,W20&lt;100000),AH25,AH24))</f>
        <v/>
      </c>
      <c r="X24" s="37"/>
      <c r="Y24" s="37"/>
      <c r="Z24" s="37"/>
      <c r="AA24" s="37"/>
      <c r="AB24" s="37"/>
      <c r="AH24" s="1" t="s">
        <v>44</v>
      </c>
    </row>
    <row r="25" spans="3:34" ht="18" customHeight="1" x14ac:dyDescent="0.15">
      <c r="D25" s="3"/>
      <c r="E25" s="3"/>
      <c r="F25" s="3"/>
      <c r="G25" s="3"/>
      <c r="N25" s="3"/>
      <c r="W25" s="38"/>
      <c r="X25" s="38"/>
      <c r="Y25" s="38"/>
      <c r="Z25" s="38"/>
      <c r="AA25" s="38"/>
      <c r="AB25" s="38"/>
      <c r="AH25" s="1" t="s">
        <v>45</v>
      </c>
    </row>
    <row r="26" spans="3:34" ht="18" customHeight="1" x14ac:dyDescent="0.15">
      <c r="D26" s="3"/>
      <c r="E26" s="3"/>
      <c r="F26" s="3"/>
      <c r="G26" s="3"/>
      <c r="N26" s="3"/>
      <c r="W26" s="11"/>
      <c r="X26" s="11"/>
      <c r="Y26" s="11"/>
      <c r="Z26" s="11"/>
      <c r="AA26" s="11"/>
      <c r="AB26" s="11"/>
    </row>
    <row r="27" spans="3:34" ht="18" customHeight="1" x14ac:dyDescent="0.15">
      <c r="C27" s="3" t="s">
        <v>64</v>
      </c>
      <c r="D27" s="3"/>
      <c r="E27" s="3"/>
      <c r="F27" s="3"/>
      <c r="G27" s="3"/>
      <c r="N27" s="3"/>
      <c r="W27" s="11"/>
      <c r="X27" s="11"/>
      <c r="Y27" s="11"/>
      <c r="Z27" s="11"/>
      <c r="AA27" s="11"/>
      <c r="AB27" s="11"/>
    </row>
    <row r="28" spans="3:34" ht="18" customHeight="1" x14ac:dyDescent="0.15">
      <c r="C28" s="3"/>
      <c r="D28" s="12" t="s">
        <v>71</v>
      </c>
      <c r="E28" s="10"/>
      <c r="F28" s="10"/>
      <c r="G28" s="10"/>
      <c r="H28" s="13"/>
      <c r="I28" s="14"/>
      <c r="J28" s="13"/>
      <c r="K28" s="13"/>
      <c r="L28" s="13"/>
      <c r="M28" s="10"/>
      <c r="N28" s="10"/>
    </row>
    <row r="29" spans="3:34" ht="18" customHeight="1" x14ac:dyDescent="0.15">
      <c r="C29" s="3"/>
      <c r="D29" s="15" t="s">
        <v>73</v>
      </c>
      <c r="E29" s="10"/>
      <c r="F29" s="10"/>
      <c r="G29" s="10"/>
      <c r="H29" s="13"/>
      <c r="I29" s="14"/>
      <c r="J29" s="13"/>
      <c r="K29" s="13"/>
      <c r="L29" s="13"/>
      <c r="M29" s="10"/>
      <c r="N29" s="10"/>
    </row>
    <row r="30" spans="3:34" ht="18" customHeight="1" thickBot="1" x14ac:dyDescent="0.2">
      <c r="C30" s="3"/>
      <c r="D30" s="15" t="s">
        <v>74</v>
      </c>
      <c r="E30" s="10"/>
      <c r="F30" s="10"/>
      <c r="G30" s="10"/>
      <c r="H30" s="13"/>
      <c r="I30" s="14"/>
      <c r="J30" s="13"/>
      <c r="K30" s="13"/>
      <c r="L30" s="13"/>
      <c r="M30" s="10"/>
      <c r="N30" s="10"/>
    </row>
    <row r="31" spans="3:34" ht="18" customHeight="1" x14ac:dyDescent="0.15">
      <c r="C31" s="3"/>
      <c r="D31" s="39" t="s">
        <v>72</v>
      </c>
      <c r="E31" s="40"/>
      <c r="F31" s="40"/>
      <c r="G31" s="40"/>
      <c r="H31" s="40"/>
      <c r="I31" s="40"/>
      <c r="J31" s="40"/>
      <c r="K31" s="41"/>
      <c r="L31" s="25" t="s">
        <v>14</v>
      </c>
      <c r="M31" s="42" t="s">
        <v>61</v>
      </c>
      <c r="N31" s="43"/>
      <c r="O31" s="43"/>
      <c r="P31" s="43"/>
      <c r="Q31" s="43"/>
      <c r="R31" s="43"/>
      <c r="S31" s="43"/>
      <c r="T31" s="44"/>
      <c r="U31" s="25" t="s">
        <v>15</v>
      </c>
      <c r="V31" s="39" t="s">
        <v>55</v>
      </c>
      <c r="W31" s="40"/>
      <c r="X31" s="40"/>
      <c r="Y31" s="40"/>
      <c r="Z31" s="40"/>
      <c r="AA31" s="40"/>
      <c r="AB31" s="40"/>
      <c r="AC31" s="41"/>
    </row>
    <row r="32" spans="3:34" ht="18" customHeight="1" thickBot="1" x14ac:dyDescent="0.2">
      <c r="C32" s="3"/>
      <c r="D32" s="7" t="s">
        <v>51</v>
      </c>
      <c r="E32" s="45">
        <f>IF(W24=AH25,"",W20)</f>
        <v>0</v>
      </c>
      <c r="F32" s="45"/>
      <c r="G32" s="45"/>
      <c r="H32" s="45"/>
      <c r="I32" s="45"/>
      <c r="J32" s="45"/>
      <c r="K32" s="6" t="s">
        <v>5</v>
      </c>
      <c r="L32" s="25"/>
      <c r="M32" s="5" t="s">
        <v>54</v>
      </c>
      <c r="N32" s="46"/>
      <c r="O32" s="46"/>
      <c r="P32" s="46"/>
      <c r="Q32" s="46"/>
      <c r="R32" s="46"/>
      <c r="S32" s="46"/>
      <c r="T32" s="6" t="s">
        <v>5</v>
      </c>
      <c r="U32" s="25"/>
      <c r="V32" s="7" t="s">
        <v>56</v>
      </c>
      <c r="W32" s="45">
        <f>IFERROR(E32-N32,"")</f>
        <v>0</v>
      </c>
      <c r="X32" s="45"/>
      <c r="Y32" s="45"/>
      <c r="Z32" s="45"/>
      <c r="AA32" s="45"/>
      <c r="AB32" s="45"/>
      <c r="AC32" s="8" t="s">
        <v>5</v>
      </c>
    </row>
    <row r="33" spans="3:34" ht="18" customHeight="1" x14ac:dyDescent="0.15">
      <c r="C33" s="3"/>
      <c r="D33" s="10"/>
      <c r="E33" s="10"/>
      <c r="F33" s="10"/>
      <c r="G33" s="10"/>
      <c r="H33" s="13"/>
      <c r="I33" s="14"/>
      <c r="J33" s="13"/>
      <c r="K33" s="13"/>
      <c r="L33" s="13"/>
      <c r="M33" s="10"/>
      <c r="N33" s="10"/>
      <c r="W33" s="38" t="str">
        <f>IF(OR(W32="",W32=0),"",IF(W32&lt;10000,AH25,AH24))</f>
        <v/>
      </c>
      <c r="X33" s="38"/>
      <c r="Y33" s="38"/>
      <c r="Z33" s="38"/>
      <c r="AA33" s="38"/>
      <c r="AB33" s="38"/>
    </row>
    <row r="34" spans="3:34" ht="18" customHeight="1" x14ac:dyDescent="0.15">
      <c r="C34" s="3"/>
      <c r="D34" s="10"/>
      <c r="E34" s="10"/>
      <c r="F34" s="10"/>
      <c r="G34" s="10"/>
      <c r="H34" s="13"/>
      <c r="I34" s="14"/>
      <c r="J34" s="13"/>
      <c r="K34" s="13"/>
      <c r="L34" s="13"/>
      <c r="M34" s="10"/>
      <c r="N34" s="10"/>
      <c r="W34" s="38"/>
      <c r="X34" s="38"/>
      <c r="Y34" s="38"/>
      <c r="Z34" s="38"/>
      <c r="AA34" s="38"/>
      <c r="AB34" s="38"/>
    </row>
    <row r="35" spans="3:34" ht="18" customHeight="1" x14ac:dyDescent="0.15">
      <c r="C35" s="3"/>
    </row>
    <row r="36" spans="3:34" ht="18" customHeight="1" x14ac:dyDescent="0.15">
      <c r="C36" s="3" t="s">
        <v>41</v>
      </c>
      <c r="AH36" s="2"/>
    </row>
    <row r="37" spans="3:34" ht="18" customHeight="1" x14ac:dyDescent="0.15">
      <c r="C37" s="3"/>
      <c r="D37" s="16" t="s">
        <v>42</v>
      </c>
      <c r="E37" s="28" t="s">
        <v>16</v>
      </c>
      <c r="F37" s="28"/>
      <c r="G37" s="28"/>
      <c r="H37" s="28"/>
      <c r="I37" s="28"/>
      <c r="J37" s="28"/>
      <c r="K37" s="28"/>
      <c r="L37" s="28"/>
      <c r="M37" s="28" t="s">
        <v>62</v>
      </c>
      <c r="N37" s="28"/>
      <c r="O37" s="28"/>
      <c r="P37" s="28"/>
      <c r="Q37" s="28"/>
      <c r="R37" s="28"/>
      <c r="S37" s="28"/>
      <c r="T37" s="28"/>
    </row>
    <row r="38" spans="3:34" ht="18" customHeight="1" x14ac:dyDescent="0.15">
      <c r="C38" s="3"/>
      <c r="D38" s="16" t="str">
        <f>IF(AG$44=AG$38,"☑","□")</f>
        <v>□</v>
      </c>
      <c r="E38" s="27" t="s">
        <v>66</v>
      </c>
      <c r="F38" s="27"/>
      <c r="G38" s="27"/>
      <c r="H38" s="27"/>
      <c r="I38" s="27"/>
      <c r="J38" s="27"/>
      <c r="K38" s="27"/>
      <c r="L38" s="27"/>
      <c r="M38" s="47" t="s">
        <v>69</v>
      </c>
      <c r="N38" s="47"/>
      <c r="O38" s="47"/>
      <c r="P38" s="47"/>
      <c r="Q38" s="47"/>
      <c r="R38" s="47"/>
      <c r="S38" s="47"/>
      <c r="T38" s="47"/>
      <c r="AG38" s="1" t="s">
        <v>65</v>
      </c>
      <c r="AH38" s="1" t="s">
        <v>69</v>
      </c>
    </row>
    <row r="39" spans="3:34" ht="18" customHeight="1" x14ac:dyDescent="0.15">
      <c r="C39" s="3"/>
      <c r="D39" s="16" t="str">
        <f>IF(AG$44=AG$39,"☑","□")</f>
        <v>□</v>
      </c>
      <c r="E39" s="27" t="s">
        <v>67</v>
      </c>
      <c r="F39" s="27"/>
      <c r="G39" s="27"/>
      <c r="H39" s="27"/>
      <c r="I39" s="27"/>
      <c r="J39" s="27"/>
      <c r="K39" s="27"/>
      <c r="L39" s="27"/>
      <c r="M39" s="28" t="s">
        <v>57</v>
      </c>
      <c r="N39" s="28"/>
      <c r="O39" s="28"/>
      <c r="P39" s="28"/>
      <c r="Q39" s="28"/>
      <c r="R39" s="28"/>
      <c r="S39" s="28"/>
      <c r="T39" s="28"/>
      <c r="AG39" s="1" t="s">
        <v>68</v>
      </c>
      <c r="AH39" s="17">
        <v>100000</v>
      </c>
    </row>
    <row r="40" spans="3:34" ht="18" customHeight="1" x14ac:dyDescent="0.15">
      <c r="C40" s="3"/>
      <c r="D40" s="16" t="str">
        <f>IF(AG$44=AG$40,"☑","□")</f>
        <v>□</v>
      </c>
      <c r="E40" s="27" t="s">
        <v>18</v>
      </c>
      <c r="F40" s="27"/>
      <c r="G40" s="27"/>
      <c r="H40" s="27"/>
      <c r="I40" s="27"/>
      <c r="J40" s="27"/>
      <c r="K40" s="27"/>
      <c r="L40" s="27"/>
      <c r="M40" s="28" t="s">
        <v>58</v>
      </c>
      <c r="N40" s="28"/>
      <c r="O40" s="28"/>
      <c r="P40" s="28"/>
      <c r="Q40" s="28"/>
      <c r="R40" s="28"/>
      <c r="S40" s="28"/>
      <c r="T40" s="28"/>
      <c r="AG40" s="1" t="s">
        <v>18</v>
      </c>
      <c r="AH40" s="17">
        <v>200000</v>
      </c>
    </row>
    <row r="41" spans="3:34" ht="18" customHeight="1" x14ac:dyDescent="0.15">
      <c r="C41" s="3"/>
      <c r="D41" s="16" t="str">
        <f>IF(AG$44=AG$41,"☑","□")</f>
        <v>□</v>
      </c>
      <c r="E41" s="27" t="s">
        <v>59</v>
      </c>
      <c r="F41" s="27"/>
      <c r="G41" s="27"/>
      <c r="H41" s="27"/>
      <c r="I41" s="27"/>
      <c r="J41" s="27"/>
      <c r="K41" s="27"/>
      <c r="L41" s="27"/>
      <c r="M41" s="28" t="s">
        <v>60</v>
      </c>
      <c r="N41" s="28"/>
      <c r="O41" s="28"/>
      <c r="P41" s="28"/>
      <c r="Q41" s="28"/>
      <c r="R41" s="28"/>
      <c r="S41" s="28"/>
      <c r="T41" s="28"/>
      <c r="AG41" s="1" t="s">
        <v>59</v>
      </c>
      <c r="AH41" s="17">
        <v>300000</v>
      </c>
    </row>
    <row r="43" spans="3:34" ht="18" customHeight="1" thickBot="1" x14ac:dyDescent="0.2">
      <c r="C43" s="3"/>
      <c r="D43" s="3" t="s">
        <v>43</v>
      </c>
      <c r="E43" s="3"/>
      <c r="F43" s="3"/>
      <c r="G43" s="3"/>
      <c r="H43" s="3"/>
      <c r="I43" s="3"/>
      <c r="J43" s="3"/>
      <c r="K43" s="3"/>
      <c r="L43" s="3"/>
    </row>
    <row r="44" spans="3:34" ht="18" customHeight="1" x14ac:dyDescent="0.15">
      <c r="D44" s="29">
        <f>+AH44</f>
        <v>0</v>
      </c>
      <c r="E44" s="30"/>
      <c r="F44" s="30"/>
      <c r="G44" s="30"/>
      <c r="H44" s="30"/>
      <c r="I44" s="30"/>
      <c r="J44" s="33" t="s">
        <v>5</v>
      </c>
      <c r="K44" s="34"/>
      <c r="AG44" s="18" t="str">
        <f>+IF(OR($W$24="",$W$33=""),"",IF(OR($W$24=$AH$25,$W$33=$AH$25),$AH$25,IF($W$32&lt;100000,AG38,IF($W$32&lt;500000,$AG$39,IF($W$32&lt;1000000,$AG$40,$AG$41)))))</f>
        <v/>
      </c>
      <c r="AH44" s="19">
        <f>+IF(AG44=AH$25,"",IF(AG44=AG38,ROUNDDOWN(W32,-4),IF(AG44=AG$39,AH$39,IF(AG44=AG$40,AH$40,IF(AG44=AG$41,AH$41,0)))))</f>
        <v>0</v>
      </c>
    </row>
    <row r="45" spans="3:34" ht="18" customHeight="1" thickBot="1" x14ac:dyDescent="0.2">
      <c r="D45" s="31"/>
      <c r="E45" s="32"/>
      <c r="F45" s="32"/>
      <c r="G45" s="32"/>
      <c r="H45" s="32"/>
      <c r="I45" s="32"/>
      <c r="J45" s="35"/>
      <c r="K45" s="36"/>
      <c r="AG45" s="18"/>
      <c r="AH45" s="19"/>
    </row>
    <row r="46" spans="3:34" ht="18" customHeight="1" x14ac:dyDescent="0.15">
      <c r="AG46" s="18"/>
      <c r="AH46" s="19"/>
    </row>
    <row r="48" spans="3:34" ht="18" customHeight="1" x14ac:dyDescent="0.15">
      <c r="AG48" s="1" t="s">
        <v>19</v>
      </c>
    </row>
    <row r="49" spans="33:33" ht="18" customHeight="1" x14ac:dyDescent="0.15">
      <c r="AG49" s="16"/>
    </row>
    <row r="50" spans="33:33" ht="18" customHeight="1" x14ac:dyDescent="0.15">
      <c r="AG50" s="16" t="s">
        <v>20</v>
      </c>
    </row>
    <row r="51" spans="33:33" ht="18" customHeight="1" x14ac:dyDescent="0.15">
      <c r="AG51" s="16" t="s">
        <v>13</v>
      </c>
    </row>
    <row r="52" spans="33:33" ht="18" customHeight="1" x14ac:dyDescent="0.15">
      <c r="AG52" s="16" t="s">
        <v>17</v>
      </c>
    </row>
    <row r="53" spans="33:33" ht="18" customHeight="1" x14ac:dyDescent="0.15">
      <c r="AG53" s="16" t="s">
        <v>21</v>
      </c>
    </row>
    <row r="54" spans="33:33" ht="18" customHeight="1" x14ac:dyDescent="0.15">
      <c r="AG54" s="16" t="s">
        <v>9</v>
      </c>
    </row>
    <row r="56" spans="33:33" ht="18" customHeight="1" x14ac:dyDescent="0.15">
      <c r="AG56" s="16" t="s">
        <v>1</v>
      </c>
    </row>
    <row r="57" spans="33:33" ht="18" customHeight="1" x14ac:dyDescent="0.15">
      <c r="AG57" s="16" t="s">
        <v>10</v>
      </c>
    </row>
    <row r="58" spans="33:33" ht="18" customHeight="1" x14ac:dyDescent="0.15">
      <c r="AG58" s="16" t="s">
        <v>22</v>
      </c>
    </row>
    <row r="59" spans="33:33" ht="18" customHeight="1" x14ac:dyDescent="0.15">
      <c r="AG59" s="16" t="s">
        <v>23</v>
      </c>
    </row>
    <row r="60" spans="33:33" ht="18" customHeight="1" x14ac:dyDescent="0.15">
      <c r="AG60" s="16" t="s">
        <v>24</v>
      </c>
    </row>
    <row r="61" spans="33:33" ht="18" customHeight="1" x14ac:dyDescent="0.15">
      <c r="AG61" s="16" t="s">
        <v>25</v>
      </c>
    </row>
    <row r="62" spans="33:33" ht="18" customHeight="1" x14ac:dyDescent="0.15">
      <c r="AG62" s="16" t="s">
        <v>26</v>
      </c>
    </row>
    <row r="63" spans="33:33" ht="18" customHeight="1" x14ac:dyDescent="0.15">
      <c r="AG63" s="16" t="s">
        <v>27</v>
      </c>
    </row>
    <row r="64" spans="33:33" ht="18" customHeight="1" x14ac:dyDescent="0.15">
      <c r="AG64" s="16" t="s">
        <v>28</v>
      </c>
    </row>
    <row r="65" spans="4:33" ht="18" customHeight="1" x14ac:dyDescent="0.15">
      <c r="AG65" s="16" t="s">
        <v>29</v>
      </c>
    </row>
    <row r="66" spans="4:33" ht="18" customHeight="1" x14ac:dyDescent="0.15">
      <c r="D66" s="20"/>
      <c r="E66" s="21"/>
      <c r="F66" s="21"/>
      <c r="G66" s="21"/>
      <c r="H66" s="21"/>
      <c r="I66" s="21"/>
      <c r="J66" s="21"/>
      <c r="K66" s="21"/>
      <c r="L66" s="21"/>
      <c r="M66" s="21"/>
      <c r="N66" s="21"/>
      <c r="O66" s="21"/>
      <c r="P66" s="21"/>
      <c r="Q66" s="21"/>
      <c r="R66" s="21"/>
      <c r="S66" s="21"/>
      <c r="T66" s="21"/>
      <c r="U66" s="21"/>
      <c r="V66" s="21"/>
      <c r="W66" s="21"/>
      <c r="X66" s="18"/>
      <c r="Y66" s="18"/>
      <c r="Z66" s="18"/>
      <c r="AA66" s="18"/>
      <c r="AB66" s="18"/>
      <c r="AC66" s="18"/>
      <c r="AD66" s="18"/>
      <c r="AG66" s="16" t="s">
        <v>30</v>
      </c>
    </row>
    <row r="67" spans="4:33" ht="18" customHeight="1" x14ac:dyDescent="0.15">
      <c r="D67" s="20"/>
      <c r="E67" s="21"/>
      <c r="F67" s="21"/>
      <c r="G67" s="21"/>
      <c r="H67" s="21"/>
      <c r="I67" s="21"/>
      <c r="J67" s="21"/>
      <c r="K67" s="21"/>
      <c r="L67" s="21"/>
      <c r="M67" s="21"/>
      <c r="N67" s="21"/>
      <c r="O67" s="21"/>
      <c r="P67" s="21"/>
      <c r="Q67" s="21"/>
      <c r="R67" s="21"/>
      <c r="S67" s="21"/>
      <c r="T67" s="21"/>
      <c r="U67" s="21"/>
      <c r="V67" s="21"/>
      <c r="W67" s="21"/>
      <c r="X67" s="18"/>
      <c r="Y67" s="18"/>
      <c r="Z67" s="18"/>
      <c r="AA67" s="18"/>
      <c r="AB67" s="18"/>
      <c r="AC67" s="18"/>
      <c r="AD67" s="18"/>
      <c r="AG67" s="16" t="s">
        <v>31</v>
      </c>
    </row>
    <row r="68" spans="4:33" ht="18" customHeight="1" x14ac:dyDescent="0.15">
      <c r="D68" s="20"/>
      <c r="E68" s="18"/>
      <c r="F68" s="18"/>
      <c r="G68" s="18"/>
      <c r="H68" s="18"/>
      <c r="I68" s="18"/>
      <c r="J68" s="18"/>
      <c r="K68" s="25"/>
      <c r="L68" s="25"/>
      <c r="M68" s="25"/>
      <c r="N68" s="25"/>
      <c r="O68" s="25"/>
      <c r="P68" s="25"/>
      <c r="Q68" s="21"/>
      <c r="R68" s="21"/>
      <c r="S68" s="21"/>
      <c r="T68" s="21"/>
      <c r="U68" s="21"/>
      <c r="V68" s="21"/>
      <c r="W68" s="21"/>
      <c r="X68" s="18"/>
      <c r="Y68" s="18"/>
      <c r="Z68" s="18"/>
      <c r="AA68" s="18"/>
      <c r="AB68" s="18"/>
      <c r="AC68" s="18"/>
      <c r="AD68" s="18"/>
      <c r="AG68" s="16" t="s">
        <v>32</v>
      </c>
    </row>
    <row r="69" spans="4:33" ht="18" customHeight="1" x14ac:dyDescent="0.15">
      <c r="D69" s="20"/>
      <c r="E69" s="25"/>
      <c r="F69" s="25"/>
      <c r="G69" s="25"/>
      <c r="H69" s="25"/>
      <c r="I69" s="25"/>
      <c r="J69" s="25"/>
      <c r="K69" s="26"/>
      <c r="L69" s="26"/>
      <c r="M69" s="26"/>
      <c r="N69" s="26"/>
      <c r="O69" s="26"/>
      <c r="P69" s="26"/>
      <c r="Q69" s="26"/>
      <c r="R69" s="26"/>
      <c r="S69" s="26"/>
      <c r="T69" s="26"/>
      <c r="U69" s="26"/>
      <c r="V69" s="26"/>
      <c r="W69" s="21"/>
      <c r="X69" s="18"/>
      <c r="Y69" s="18"/>
      <c r="Z69" s="18"/>
      <c r="AA69" s="18"/>
      <c r="AB69" s="18"/>
      <c r="AC69" s="18"/>
      <c r="AD69" s="18"/>
      <c r="AG69" s="16" t="s">
        <v>33</v>
      </c>
    </row>
    <row r="70" spans="4:33" ht="18" customHeight="1" x14ac:dyDescent="0.15">
      <c r="D70" s="20"/>
      <c r="E70" s="22"/>
      <c r="F70" s="22"/>
      <c r="G70" s="22"/>
      <c r="H70" s="22"/>
      <c r="I70" s="22"/>
      <c r="J70" s="22"/>
      <c r="K70" s="22"/>
      <c r="L70" s="22"/>
      <c r="M70" s="22"/>
      <c r="N70" s="22"/>
      <c r="O70" s="22"/>
      <c r="P70" s="22"/>
      <c r="Q70" s="22"/>
      <c r="R70" s="22"/>
      <c r="S70" s="22"/>
      <c r="T70" s="22"/>
      <c r="U70" s="22"/>
      <c r="V70" s="22"/>
      <c r="W70" s="21"/>
      <c r="X70" s="21"/>
      <c r="Y70" s="21"/>
      <c r="Z70" s="21"/>
      <c r="AA70" s="21"/>
      <c r="AB70" s="21"/>
      <c r="AC70" s="21"/>
      <c r="AD70" s="21"/>
      <c r="AE70" s="20"/>
      <c r="AF70" s="20"/>
      <c r="AG70" s="16" t="s">
        <v>34</v>
      </c>
    </row>
    <row r="71" spans="4:33" ht="18" customHeight="1" x14ac:dyDescent="0.15">
      <c r="D71" s="20"/>
      <c r="E71" s="21"/>
      <c r="F71" s="21"/>
      <c r="G71" s="21"/>
      <c r="H71" s="21"/>
      <c r="I71" s="21"/>
      <c r="J71" s="26"/>
      <c r="K71" s="26"/>
      <c r="L71" s="26"/>
      <c r="M71" s="26"/>
      <c r="N71" s="26"/>
      <c r="O71" s="26"/>
      <c r="P71" s="26"/>
      <c r="Q71" s="21"/>
      <c r="R71" s="21"/>
      <c r="S71" s="21"/>
      <c r="T71" s="21"/>
      <c r="U71" s="21"/>
      <c r="V71" s="21"/>
      <c r="W71" s="21"/>
      <c r="X71" s="18"/>
      <c r="Y71" s="18"/>
      <c r="Z71" s="18"/>
      <c r="AA71" s="18"/>
      <c r="AB71" s="18"/>
      <c r="AC71" s="18"/>
      <c r="AD71" s="18"/>
      <c r="AG71" s="16" t="s">
        <v>35</v>
      </c>
    </row>
    <row r="72" spans="4:33" ht="18" customHeight="1" x14ac:dyDescent="0.15">
      <c r="D72" s="20"/>
      <c r="E72" s="21"/>
      <c r="F72" s="21"/>
      <c r="G72" s="21"/>
      <c r="H72" s="21"/>
      <c r="I72" s="21"/>
      <c r="J72" s="26"/>
      <c r="K72" s="26"/>
      <c r="L72" s="26"/>
      <c r="M72" s="26"/>
      <c r="N72" s="26"/>
      <c r="O72" s="26"/>
      <c r="P72" s="26"/>
      <c r="Q72" s="21"/>
      <c r="R72" s="21"/>
      <c r="S72" s="21"/>
      <c r="T72" s="21"/>
      <c r="U72" s="21"/>
      <c r="V72" s="21"/>
      <c r="W72" s="21"/>
      <c r="X72" s="18"/>
      <c r="Y72" s="18"/>
      <c r="Z72" s="18"/>
      <c r="AA72" s="18"/>
      <c r="AB72" s="18"/>
      <c r="AC72" s="18"/>
      <c r="AD72" s="18"/>
      <c r="AG72" s="16" t="s">
        <v>36</v>
      </c>
    </row>
    <row r="73" spans="4:33" ht="18" customHeight="1" x14ac:dyDescent="0.15">
      <c r="E73" s="18"/>
      <c r="F73" s="18"/>
      <c r="G73" s="18"/>
      <c r="H73" s="18"/>
      <c r="I73" s="18"/>
      <c r="J73" s="18"/>
      <c r="K73" s="18"/>
      <c r="L73" s="18"/>
      <c r="M73" s="18"/>
      <c r="N73" s="25"/>
      <c r="O73" s="25"/>
      <c r="P73" s="25"/>
      <c r="Q73" s="18"/>
      <c r="R73" s="18"/>
      <c r="S73" s="18"/>
      <c r="T73" s="18"/>
      <c r="U73" s="18"/>
      <c r="V73" s="18"/>
      <c r="W73" s="18"/>
      <c r="X73" s="18"/>
      <c r="Y73" s="18"/>
      <c r="Z73" s="18"/>
      <c r="AA73" s="18"/>
      <c r="AB73" s="18"/>
      <c r="AC73" s="18"/>
      <c r="AD73" s="18"/>
      <c r="AG73" s="16" t="s">
        <v>37</v>
      </c>
    </row>
    <row r="74" spans="4:33" ht="18" customHeight="1" x14ac:dyDescent="0.15">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G74" s="16" t="s">
        <v>38</v>
      </c>
    </row>
    <row r="75" spans="4:33" ht="18" customHeight="1" x14ac:dyDescent="0.15">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G75" s="16" t="s">
        <v>47</v>
      </c>
    </row>
    <row r="76" spans="4:33" ht="18" customHeight="1" x14ac:dyDescent="0.15">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G76" s="16"/>
    </row>
    <row r="77" spans="4:33" ht="18" customHeight="1" x14ac:dyDescent="0.15">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row>
    <row r="78" spans="4:33" ht="18" customHeight="1" x14ac:dyDescent="0.15">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4:33" ht="18" customHeight="1" x14ac:dyDescent="0.15">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row>
    <row r="80" spans="4:33" ht="18" customHeight="1" x14ac:dyDescent="0.15">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5:30" ht="18" customHeight="1" x14ac:dyDescent="0.15">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5:30" ht="18" customHeight="1" x14ac:dyDescent="0.15">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row>
    <row r="83" spans="5:30" ht="18" customHeight="1" x14ac:dyDescent="0.15">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5:30" ht="18" customHeight="1" x14ac:dyDescent="0.15">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5:30" ht="18" customHeight="1" x14ac:dyDescent="0.15">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row>
    <row r="86" spans="5:30" ht="18" customHeight="1" x14ac:dyDescent="0.15">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5:30" ht="18" customHeight="1" x14ac:dyDescent="0.15">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5:30" ht="18" customHeight="1" x14ac:dyDescent="0.15">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5:30" ht="18" customHeight="1" x14ac:dyDescent="0.15">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5:30" ht="18" customHeight="1" x14ac:dyDescent="0.15">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5:30" ht="18" customHeight="1" x14ac:dyDescent="0.15">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row>
  </sheetData>
  <mergeCells count="58">
    <mergeCell ref="C3:AD4"/>
    <mergeCell ref="S5:AD6"/>
    <mergeCell ref="S8:T9"/>
    <mergeCell ref="U8:V9"/>
    <mergeCell ref="W8:W9"/>
    <mergeCell ref="X8:Y9"/>
    <mergeCell ref="Z8:Z9"/>
    <mergeCell ref="AA8:AB9"/>
    <mergeCell ref="AC8:AC9"/>
    <mergeCell ref="AD8:AD9"/>
    <mergeCell ref="C8:J9"/>
    <mergeCell ref="C5:J6"/>
    <mergeCell ref="C11:L12"/>
    <mergeCell ref="S11:AD12"/>
    <mergeCell ref="C14:L15"/>
    <mergeCell ref="E20:J20"/>
    <mergeCell ref="N20:S20"/>
    <mergeCell ref="W20:AB20"/>
    <mergeCell ref="D19:K19"/>
    <mergeCell ref="L19:L20"/>
    <mergeCell ref="M19:T19"/>
    <mergeCell ref="U19:U20"/>
    <mergeCell ref="V19:AC19"/>
    <mergeCell ref="Q22:R22"/>
    <mergeCell ref="S22:S23"/>
    <mergeCell ref="T22:U23"/>
    <mergeCell ref="V22:AC22"/>
    <mergeCell ref="Q23:R23"/>
    <mergeCell ref="W23:AB23"/>
    <mergeCell ref="E39:L39"/>
    <mergeCell ref="M39:T39"/>
    <mergeCell ref="W24:AB25"/>
    <mergeCell ref="D31:K31"/>
    <mergeCell ref="L31:L32"/>
    <mergeCell ref="M31:T31"/>
    <mergeCell ref="U31:U32"/>
    <mergeCell ref="V31:AC31"/>
    <mergeCell ref="E32:J32"/>
    <mergeCell ref="N32:S32"/>
    <mergeCell ref="W32:AB32"/>
    <mergeCell ref="W33:AB34"/>
    <mergeCell ref="E37:L37"/>
    <mergeCell ref="M37:T37"/>
    <mergeCell ref="E38:L38"/>
    <mergeCell ref="M38:T38"/>
    <mergeCell ref="E40:L40"/>
    <mergeCell ref="M40:T40"/>
    <mergeCell ref="E41:L41"/>
    <mergeCell ref="M41:T41"/>
    <mergeCell ref="D44:I45"/>
    <mergeCell ref="J44:K45"/>
    <mergeCell ref="N73:P73"/>
    <mergeCell ref="K68:P68"/>
    <mergeCell ref="E69:J69"/>
    <mergeCell ref="K69:P69"/>
    <mergeCell ref="Q69:V69"/>
    <mergeCell ref="J71:P71"/>
    <mergeCell ref="J72:P72"/>
  </mergeCells>
  <phoneticPr fontId="18"/>
  <conditionalFormatting sqref="W24:AA27">
    <cfRule type="expression" dxfId="17" priority="9">
      <formula>$W$24="【交付対象外】"</formula>
    </cfRule>
  </conditionalFormatting>
  <conditionalFormatting sqref="E20">
    <cfRule type="expression" dxfId="16" priority="8">
      <formula>$E$20=""</formula>
    </cfRule>
  </conditionalFormatting>
  <conditionalFormatting sqref="N20">
    <cfRule type="expression" dxfId="15" priority="7">
      <formula>$N$20=""</formula>
    </cfRule>
  </conditionalFormatting>
  <conditionalFormatting sqref="W33:AA34">
    <cfRule type="expression" dxfId="14" priority="6">
      <formula>$W$33="【交付対象外】"</formula>
    </cfRule>
  </conditionalFormatting>
  <conditionalFormatting sqref="D39:T39">
    <cfRule type="expression" dxfId="13" priority="5">
      <formula>$D$39="☑"</formula>
    </cfRule>
  </conditionalFormatting>
  <conditionalFormatting sqref="D40:T40">
    <cfRule type="expression" dxfId="12" priority="4">
      <formula>$D$40="☑"</formula>
    </cfRule>
  </conditionalFormatting>
  <conditionalFormatting sqref="D41:T41">
    <cfRule type="expression" dxfId="11" priority="3">
      <formula>$D$41="☑"</formula>
    </cfRule>
  </conditionalFormatting>
  <conditionalFormatting sqref="N32">
    <cfRule type="expression" dxfId="10" priority="2">
      <formula>$N$32=""</formula>
    </cfRule>
  </conditionalFormatting>
  <conditionalFormatting sqref="D38:T38">
    <cfRule type="expression" dxfId="9" priority="1">
      <formula>$D$38="☑"</formula>
    </cfRule>
  </conditionalFormatting>
  <dataValidations count="2">
    <dataValidation type="list" allowBlank="1" showInputMessage="1" showErrorMessage="1" sqref="S11:AD12" xr:uid="{9DDF259A-C001-4826-87C3-04803429ACA2}">
      <formula1>$AG$57:$AG$76</formula1>
    </dataValidation>
    <dataValidation type="list" allowBlank="1" showInputMessage="1" showErrorMessage="1" sqref="S8:T9" xr:uid="{7849EEA0-FDF0-4F21-BDFE-E9BBE6B0A5E7}">
      <formula1>$AG$49:$AG$54</formula1>
    </dataValidation>
  </dataValidations>
  <printOptions horizontalCentered="1"/>
  <pageMargins left="0.59055118110236227" right="0.39370078740157483" top="0.59055118110236227" bottom="0.39370078740157483" header="0.31496062992125984" footer="0.31496062992125984"/>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71D3E-D06D-46EA-B9E7-61FC2740DC7B}">
  <sheetPr>
    <tabColor indexed="51"/>
  </sheetPr>
  <dimension ref="C2:AH91"/>
  <sheetViews>
    <sheetView showZeros="0" view="pageBreakPreview" zoomScaleNormal="100" zoomScaleSheetLayoutView="100" workbookViewId="0">
      <selection activeCell="C3" sqref="C3:AD4"/>
    </sheetView>
  </sheetViews>
  <sheetFormatPr defaultColWidth="3" defaultRowHeight="18" customHeight="1" x14ac:dyDescent="0.15"/>
  <cols>
    <col min="1" max="1" width="3" style="1"/>
    <col min="2" max="32" width="3.125" style="1" customWidth="1"/>
    <col min="33" max="33" width="26.625" style="1" customWidth="1"/>
    <col min="34" max="35" width="13.375" style="1" customWidth="1"/>
    <col min="36" max="36" width="10" style="1" customWidth="1"/>
    <col min="37" max="37" width="8.375" style="1" customWidth="1"/>
    <col min="38" max="16384" width="3" style="1"/>
  </cols>
  <sheetData>
    <row r="2" spans="3:34" ht="18" customHeight="1" x14ac:dyDescent="0.15">
      <c r="C2" s="1" t="s">
        <v>39</v>
      </c>
    </row>
    <row r="3" spans="3:34" ht="18" customHeight="1" x14ac:dyDescent="0.15">
      <c r="C3" s="62" t="s">
        <v>75</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2"/>
    </row>
    <row r="4" spans="3:34" ht="18" customHeight="1" x14ac:dyDescent="0.15">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2"/>
    </row>
    <row r="5" spans="3:34" ht="18" customHeight="1" x14ac:dyDescent="0.15">
      <c r="C5" s="54" t="s">
        <v>2</v>
      </c>
      <c r="D5" s="54"/>
      <c r="E5" s="54"/>
      <c r="F5" s="54"/>
      <c r="G5" s="54"/>
      <c r="H5" s="54"/>
      <c r="I5" s="54"/>
      <c r="J5" s="54"/>
      <c r="K5" s="24"/>
      <c r="S5" s="56"/>
      <c r="T5" s="56"/>
      <c r="U5" s="56"/>
      <c r="V5" s="56"/>
      <c r="W5" s="56"/>
      <c r="X5" s="56"/>
      <c r="Y5" s="56"/>
      <c r="Z5" s="56"/>
      <c r="AA5" s="56"/>
      <c r="AB5" s="56"/>
      <c r="AC5" s="56"/>
      <c r="AD5" s="56"/>
    </row>
    <row r="6" spans="3:34" ht="18" customHeight="1" x14ac:dyDescent="0.15">
      <c r="C6" s="54"/>
      <c r="D6" s="54"/>
      <c r="E6" s="54"/>
      <c r="F6" s="54"/>
      <c r="G6" s="54"/>
      <c r="H6" s="54"/>
      <c r="I6" s="54"/>
      <c r="J6" s="54"/>
      <c r="K6" s="24"/>
      <c r="S6" s="57"/>
      <c r="T6" s="57"/>
      <c r="U6" s="57"/>
      <c r="V6" s="57"/>
      <c r="W6" s="57"/>
      <c r="X6" s="57"/>
      <c r="Y6" s="57"/>
      <c r="Z6" s="57"/>
      <c r="AA6" s="57"/>
      <c r="AB6" s="57"/>
      <c r="AC6" s="57"/>
      <c r="AD6" s="57"/>
    </row>
    <row r="8" spans="3:34" ht="18" customHeight="1" x14ac:dyDescent="0.15">
      <c r="C8" s="54" t="s">
        <v>3</v>
      </c>
      <c r="D8" s="54"/>
      <c r="E8" s="54"/>
      <c r="F8" s="54"/>
      <c r="G8" s="54"/>
      <c r="H8" s="54"/>
      <c r="I8" s="54"/>
      <c r="J8" s="54"/>
      <c r="S8" s="58"/>
      <c r="T8" s="58"/>
      <c r="U8" s="60"/>
      <c r="V8" s="60"/>
      <c r="W8" s="52" t="s">
        <v>48</v>
      </c>
      <c r="X8" s="60"/>
      <c r="Y8" s="60"/>
      <c r="Z8" s="52" t="s">
        <v>49</v>
      </c>
      <c r="AA8" s="60"/>
      <c r="AB8" s="60"/>
      <c r="AC8" s="52" t="s">
        <v>50</v>
      </c>
      <c r="AD8" s="52"/>
      <c r="AF8" s="3"/>
    </row>
    <row r="9" spans="3:34" ht="18" customHeight="1" x14ac:dyDescent="0.15">
      <c r="C9" s="54"/>
      <c r="D9" s="54"/>
      <c r="E9" s="54"/>
      <c r="F9" s="54"/>
      <c r="G9" s="54"/>
      <c r="H9" s="54"/>
      <c r="I9" s="54"/>
      <c r="J9" s="54"/>
      <c r="S9" s="59"/>
      <c r="T9" s="59"/>
      <c r="U9" s="61"/>
      <c r="V9" s="61"/>
      <c r="W9" s="53"/>
      <c r="X9" s="61"/>
      <c r="Y9" s="61"/>
      <c r="Z9" s="53"/>
      <c r="AA9" s="61"/>
      <c r="AB9" s="61"/>
      <c r="AC9" s="53"/>
      <c r="AD9" s="53"/>
      <c r="AF9" s="3"/>
    </row>
    <row r="10" spans="3:34" ht="18" customHeight="1" x14ac:dyDescent="0.15">
      <c r="AF10" s="3"/>
    </row>
    <row r="11" spans="3:34" ht="18" customHeight="1" x14ac:dyDescent="0.15">
      <c r="C11" s="51" t="s">
        <v>4</v>
      </c>
      <c r="D11" s="51"/>
      <c r="E11" s="51"/>
      <c r="F11" s="51"/>
      <c r="G11" s="51"/>
      <c r="H11" s="51"/>
      <c r="I11" s="51"/>
      <c r="J11" s="51"/>
      <c r="K11" s="51"/>
      <c r="L11" s="51"/>
      <c r="S11" s="52"/>
      <c r="T11" s="52"/>
      <c r="U11" s="52"/>
      <c r="V11" s="52"/>
      <c r="W11" s="52"/>
      <c r="X11" s="52"/>
      <c r="Y11" s="52"/>
      <c r="Z11" s="52"/>
      <c r="AA11" s="52"/>
      <c r="AB11" s="52"/>
      <c r="AC11" s="52"/>
      <c r="AD11" s="52"/>
      <c r="AF11" s="3"/>
    </row>
    <row r="12" spans="3:34" ht="18" customHeight="1" x14ac:dyDescent="0.15">
      <c r="C12" s="51"/>
      <c r="D12" s="51"/>
      <c r="E12" s="51"/>
      <c r="F12" s="51"/>
      <c r="G12" s="51"/>
      <c r="H12" s="51"/>
      <c r="I12" s="51"/>
      <c r="J12" s="51"/>
      <c r="K12" s="51"/>
      <c r="L12" s="51"/>
      <c r="S12" s="53"/>
      <c r="T12" s="53"/>
      <c r="U12" s="53"/>
      <c r="V12" s="53"/>
      <c r="W12" s="53"/>
      <c r="X12" s="53"/>
      <c r="Y12" s="53"/>
      <c r="Z12" s="53"/>
      <c r="AA12" s="53"/>
      <c r="AB12" s="53"/>
      <c r="AC12" s="53"/>
      <c r="AD12" s="53"/>
      <c r="AF12" s="3"/>
      <c r="AH12" s="1" t="str">
        <f>+IF(S11="","",IF(S11=AG69,AH36,IF(S11=AG68,AH36,AI36)))</f>
        <v/>
      </c>
    </row>
    <row r="14" spans="3:34" ht="18" customHeight="1" x14ac:dyDescent="0.15">
      <c r="C14" s="54" t="s">
        <v>0</v>
      </c>
      <c r="D14" s="54"/>
      <c r="E14" s="54"/>
      <c r="F14" s="54"/>
      <c r="G14" s="54"/>
      <c r="H14" s="54"/>
      <c r="I14" s="54"/>
      <c r="J14" s="54"/>
      <c r="K14" s="54"/>
      <c r="L14" s="54"/>
      <c r="AE14" s="4"/>
    </row>
    <row r="15" spans="3:34" ht="18" customHeight="1" x14ac:dyDescent="0.15">
      <c r="C15" s="54"/>
      <c r="D15" s="54"/>
      <c r="E15" s="54"/>
      <c r="F15" s="54"/>
      <c r="G15" s="54"/>
      <c r="H15" s="54"/>
      <c r="I15" s="54"/>
      <c r="J15" s="54"/>
      <c r="K15" s="54"/>
      <c r="L15" s="54"/>
      <c r="AE15" s="4"/>
    </row>
    <row r="16" spans="3:34" ht="18" customHeight="1" x14ac:dyDescent="0.15">
      <c r="C16" s="3"/>
      <c r="D16" s="3"/>
      <c r="E16" s="3"/>
      <c r="F16" s="3"/>
      <c r="G16" s="3"/>
      <c r="H16" s="3"/>
      <c r="I16" s="3"/>
      <c r="J16" s="3"/>
      <c r="K16" s="3"/>
      <c r="L16" s="3"/>
      <c r="AE16" s="4"/>
    </row>
    <row r="17" spans="3:34" ht="18" customHeight="1" x14ac:dyDescent="0.15">
      <c r="C17" s="3" t="s">
        <v>63</v>
      </c>
      <c r="D17" s="3"/>
      <c r="E17" s="3"/>
      <c r="F17" s="3"/>
      <c r="G17" s="3"/>
      <c r="H17" s="3"/>
      <c r="I17" s="3"/>
      <c r="J17" s="3"/>
      <c r="K17" s="3"/>
      <c r="L17" s="3"/>
      <c r="T17" s="4"/>
      <c r="U17" s="4"/>
      <c r="V17" s="4"/>
      <c r="W17" s="4"/>
      <c r="X17" s="4"/>
      <c r="Y17" s="4"/>
      <c r="Z17" s="4"/>
      <c r="AA17" s="4"/>
      <c r="AB17" s="4"/>
      <c r="AC17" s="4"/>
      <c r="AD17" s="4"/>
      <c r="AE17" s="4"/>
    </row>
    <row r="18" spans="3:34" ht="18" customHeight="1" thickBot="1" x14ac:dyDescent="0.2">
      <c r="C18" s="3"/>
      <c r="D18" s="23" t="s">
        <v>70</v>
      </c>
      <c r="E18" s="3"/>
      <c r="F18" s="3"/>
      <c r="G18" s="3"/>
      <c r="H18" s="3"/>
      <c r="I18" s="3"/>
      <c r="J18" s="3"/>
      <c r="K18" s="3"/>
      <c r="L18" s="3"/>
      <c r="T18" s="4"/>
      <c r="U18" s="4"/>
      <c r="V18" s="4"/>
      <c r="W18" s="4"/>
      <c r="X18" s="4"/>
      <c r="Y18" s="4"/>
      <c r="Z18" s="4"/>
      <c r="AA18" s="4"/>
      <c r="AB18" s="4"/>
      <c r="AC18" s="4"/>
      <c r="AD18" s="4"/>
      <c r="AE18" s="4"/>
    </row>
    <row r="19" spans="3:34" ht="18" customHeight="1" x14ac:dyDescent="0.15">
      <c r="C19" s="3"/>
      <c r="D19" s="42" t="s">
        <v>77</v>
      </c>
      <c r="E19" s="43"/>
      <c r="F19" s="43"/>
      <c r="G19" s="43"/>
      <c r="H19" s="43"/>
      <c r="I19" s="43"/>
      <c r="J19" s="43"/>
      <c r="K19" s="44"/>
      <c r="L19" s="25" t="s">
        <v>14</v>
      </c>
      <c r="M19" s="42" t="s">
        <v>76</v>
      </c>
      <c r="N19" s="43"/>
      <c r="O19" s="43"/>
      <c r="P19" s="43"/>
      <c r="Q19" s="43"/>
      <c r="R19" s="43"/>
      <c r="S19" s="43"/>
      <c r="T19" s="44"/>
      <c r="U19" s="25" t="s">
        <v>15</v>
      </c>
      <c r="V19" s="39" t="s">
        <v>72</v>
      </c>
      <c r="W19" s="40"/>
      <c r="X19" s="40"/>
      <c r="Y19" s="40"/>
      <c r="Z19" s="40"/>
      <c r="AA19" s="40"/>
      <c r="AB19" s="40"/>
      <c r="AC19" s="41"/>
    </row>
    <row r="20" spans="3:34" ht="18" customHeight="1" thickBot="1" x14ac:dyDescent="0.2">
      <c r="C20" s="3"/>
      <c r="D20" s="5" t="s">
        <v>6</v>
      </c>
      <c r="E20" s="46">
        <v>1500000</v>
      </c>
      <c r="F20" s="46"/>
      <c r="G20" s="46"/>
      <c r="H20" s="46"/>
      <c r="I20" s="46"/>
      <c r="J20" s="46"/>
      <c r="K20" s="6" t="s">
        <v>5</v>
      </c>
      <c r="L20" s="25"/>
      <c r="M20" s="5" t="s">
        <v>8</v>
      </c>
      <c r="N20" s="46">
        <v>945000</v>
      </c>
      <c r="O20" s="46"/>
      <c r="P20" s="46"/>
      <c r="Q20" s="46"/>
      <c r="R20" s="46"/>
      <c r="S20" s="46"/>
      <c r="T20" s="6" t="s">
        <v>5</v>
      </c>
      <c r="U20" s="25"/>
      <c r="V20" s="7" t="s">
        <v>51</v>
      </c>
      <c r="W20" s="45">
        <f>E20-N20</f>
        <v>555000</v>
      </c>
      <c r="X20" s="45"/>
      <c r="Y20" s="45"/>
      <c r="Z20" s="45"/>
      <c r="AA20" s="45"/>
      <c r="AB20" s="45"/>
      <c r="AC20" s="8" t="s">
        <v>5</v>
      </c>
    </row>
    <row r="21" spans="3:34" ht="18" customHeight="1" thickBot="1" x14ac:dyDescent="0.2">
      <c r="C21" s="3"/>
      <c r="D21" s="3"/>
      <c r="E21" s="3"/>
      <c r="F21" s="3"/>
      <c r="G21" s="3"/>
      <c r="H21" s="3"/>
      <c r="I21" s="3"/>
      <c r="J21" s="3"/>
      <c r="K21" s="3"/>
      <c r="L21" s="3"/>
      <c r="T21" s="9"/>
      <c r="Y21" s="9"/>
      <c r="Z21" s="9"/>
      <c r="AA21" s="9"/>
      <c r="AB21" s="9"/>
      <c r="AC21" s="9"/>
      <c r="AE21" s="9"/>
    </row>
    <row r="22" spans="3:34" ht="18" customHeight="1" x14ac:dyDescent="0.15">
      <c r="C22" s="3"/>
      <c r="D22" s="10"/>
      <c r="E22" s="10"/>
      <c r="F22" s="10"/>
      <c r="G22" s="10"/>
      <c r="N22" s="10"/>
      <c r="Q22" s="25" t="s">
        <v>51</v>
      </c>
      <c r="R22" s="25"/>
      <c r="S22" s="25" t="s">
        <v>7</v>
      </c>
      <c r="T22" s="48" t="s">
        <v>40</v>
      </c>
      <c r="U22" s="48"/>
      <c r="V22" s="42" t="s">
        <v>11</v>
      </c>
      <c r="W22" s="43"/>
      <c r="X22" s="43"/>
      <c r="Y22" s="43"/>
      <c r="Z22" s="43"/>
      <c r="AA22" s="43"/>
      <c r="AB22" s="43"/>
      <c r="AC22" s="44"/>
    </row>
    <row r="23" spans="3:34" ht="18" customHeight="1" thickBot="1" x14ac:dyDescent="0.2">
      <c r="C23" s="3"/>
      <c r="D23" s="10"/>
      <c r="E23" s="10"/>
      <c r="F23" s="10"/>
      <c r="G23" s="10"/>
      <c r="N23" s="10"/>
      <c r="Q23" s="49" t="s">
        <v>52</v>
      </c>
      <c r="R23" s="49"/>
      <c r="S23" s="25"/>
      <c r="T23" s="48"/>
      <c r="U23" s="48"/>
      <c r="V23" s="5" t="s">
        <v>53</v>
      </c>
      <c r="W23" s="50">
        <f>IFERROR(W20/E20*100,"")</f>
        <v>37</v>
      </c>
      <c r="X23" s="50"/>
      <c r="Y23" s="50"/>
      <c r="Z23" s="50"/>
      <c r="AA23" s="50"/>
      <c r="AB23" s="50"/>
      <c r="AC23" s="6" t="s">
        <v>12</v>
      </c>
    </row>
    <row r="24" spans="3:34" ht="18" customHeight="1" x14ac:dyDescent="0.15">
      <c r="C24" s="3"/>
      <c r="D24" s="3"/>
      <c r="E24" s="3"/>
      <c r="F24" s="3"/>
      <c r="G24" s="3"/>
      <c r="N24" s="3"/>
      <c r="W24" s="37" t="str">
        <f>IF(W23="","",IF(OR(W23&lt;10,W20&lt;100000),AH25,AH24))</f>
        <v>【交付対象】</v>
      </c>
      <c r="X24" s="37"/>
      <c r="Y24" s="37"/>
      <c r="Z24" s="37"/>
      <c r="AA24" s="37"/>
      <c r="AB24" s="37"/>
      <c r="AH24" s="1" t="s">
        <v>44</v>
      </c>
    </row>
    <row r="25" spans="3:34" ht="18" customHeight="1" x14ac:dyDescent="0.15">
      <c r="D25" s="3"/>
      <c r="E25" s="3"/>
      <c r="F25" s="3"/>
      <c r="G25" s="3"/>
      <c r="N25" s="3"/>
      <c r="W25" s="38"/>
      <c r="X25" s="38"/>
      <c r="Y25" s="38"/>
      <c r="Z25" s="38"/>
      <c r="AA25" s="38"/>
      <c r="AB25" s="38"/>
      <c r="AH25" s="1" t="s">
        <v>45</v>
      </c>
    </row>
    <row r="26" spans="3:34" ht="18" customHeight="1" x14ac:dyDescent="0.15">
      <c r="D26" s="3"/>
      <c r="E26" s="3"/>
      <c r="F26" s="3"/>
      <c r="G26" s="3"/>
      <c r="N26" s="3"/>
      <c r="W26" s="11"/>
      <c r="X26" s="11"/>
      <c r="Y26" s="11"/>
      <c r="Z26" s="11"/>
      <c r="AA26" s="11"/>
      <c r="AB26" s="11"/>
    </row>
    <row r="27" spans="3:34" ht="18" customHeight="1" x14ac:dyDescent="0.15">
      <c r="C27" s="3" t="s">
        <v>64</v>
      </c>
      <c r="D27" s="3"/>
      <c r="E27" s="3"/>
      <c r="F27" s="3"/>
      <c r="G27" s="3"/>
      <c r="N27" s="3"/>
      <c r="W27" s="11"/>
      <c r="X27" s="11"/>
      <c r="Y27" s="11"/>
      <c r="Z27" s="11"/>
      <c r="AA27" s="11"/>
      <c r="AB27" s="11"/>
    </row>
    <row r="28" spans="3:34" ht="18" customHeight="1" x14ac:dyDescent="0.15">
      <c r="C28" s="3"/>
      <c r="D28" s="12" t="s">
        <v>71</v>
      </c>
      <c r="E28" s="10"/>
      <c r="F28" s="10"/>
      <c r="G28" s="10"/>
      <c r="H28" s="13"/>
      <c r="I28" s="14"/>
      <c r="J28" s="13"/>
      <c r="K28" s="13"/>
      <c r="L28" s="13"/>
      <c r="M28" s="10"/>
      <c r="N28" s="10"/>
    </row>
    <row r="29" spans="3:34" ht="18" customHeight="1" x14ac:dyDescent="0.15">
      <c r="C29" s="3"/>
      <c r="D29" s="15" t="s">
        <v>73</v>
      </c>
      <c r="E29" s="10"/>
      <c r="F29" s="10"/>
      <c r="G29" s="10"/>
      <c r="H29" s="13"/>
      <c r="I29" s="14"/>
      <c r="J29" s="13"/>
      <c r="K29" s="13"/>
      <c r="L29" s="13"/>
      <c r="M29" s="10"/>
      <c r="N29" s="10"/>
    </row>
    <row r="30" spans="3:34" ht="18" customHeight="1" thickBot="1" x14ac:dyDescent="0.2">
      <c r="C30" s="3"/>
      <c r="D30" s="15" t="s">
        <v>74</v>
      </c>
      <c r="E30" s="10"/>
      <c r="F30" s="10"/>
      <c r="G30" s="10"/>
      <c r="H30" s="13"/>
      <c r="I30" s="14"/>
      <c r="J30" s="13"/>
      <c r="K30" s="13"/>
      <c r="L30" s="13"/>
      <c r="M30" s="10"/>
      <c r="N30" s="10"/>
    </row>
    <row r="31" spans="3:34" ht="18" customHeight="1" x14ac:dyDescent="0.15">
      <c r="C31" s="3"/>
      <c r="D31" s="39" t="s">
        <v>72</v>
      </c>
      <c r="E31" s="40"/>
      <c r="F31" s="40"/>
      <c r="G31" s="40"/>
      <c r="H31" s="40"/>
      <c r="I31" s="40"/>
      <c r="J31" s="40"/>
      <c r="K31" s="41"/>
      <c r="L31" s="25" t="s">
        <v>14</v>
      </c>
      <c r="M31" s="42" t="s">
        <v>61</v>
      </c>
      <c r="N31" s="43"/>
      <c r="O31" s="43"/>
      <c r="P31" s="43"/>
      <c r="Q31" s="43"/>
      <c r="R31" s="43"/>
      <c r="S31" s="43"/>
      <c r="T31" s="44"/>
      <c r="U31" s="25" t="s">
        <v>15</v>
      </c>
      <c r="V31" s="39" t="s">
        <v>55</v>
      </c>
      <c r="W31" s="40"/>
      <c r="X31" s="40"/>
      <c r="Y31" s="40"/>
      <c r="Z31" s="40"/>
      <c r="AA31" s="40"/>
      <c r="AB31" s="40"/>
      <c r="AC31" s="41"/>
    </row>
    <row r="32" spans="3:34" ht="18" customHeight="1" thickBot="1" x14ac:dyDescent="0.2">
      <c r="C32" s="3"/>
      <c r="D32" s="7" t="s">
        <v>51</v>
      </c>
      <c r="E32" s="45">
        <f>IF(W24=AH25,"",W20)</f>
        <v>555000</v>
      </c>
      <c r="F32" s="45"/>
      <c r="G32" s="45"/>
      <c r="H32" s="45"/>
      <c r="I32" s="45"/>
      <c r="J32" s="45"/>
      <c r="K32" s="6" t="s">
        <v>5</v>
      </c>
      <c r="L32" s="25"/>
      <c r="M32" s="5" t="s">
        <v>54</v>
      </c>
      <c r="N32" s="46">
        <v>500000</v>
      </c>
      <c r="O32" s="46"/>
      <c r="P32" s="46"/>
      <c r="Q32" s="46"/>
      <c r="R32" s="46"/>
      <c r="S32" s="46"/>
      <c r="T32" s="6" t="s">
        <v>5</v>
      </c>
      <c r="U32" s="25"/>
      <c r="V32" s="7" t="s">
        <v>56</v>
      </c>
      <c r="W32" s="45">
        <f>IFERROR(E32-N32,"")</f>
        <v>55000</v>
      </c>
      <c r="X32" s="45"/>
      <c r="Y32" s="45"/>
      <c r="Z32" s="45"/>
      <c r="AA32" s="45"/>
      <c r="AB32" s="45"/>
      <c r="AC32" s="8" t="s">
        <v>5</v>
      </c>
    </row>
    <row r="33" spans="3:34" ht="18" customHeight="1" x14ac:dyDescent="0.15">
      <c r="C33" s="3"/>
      <c r="D33" s="10"/>
      <c r="E33" s="10"/>
      <c r="F33" s="10"/>
      <c r="G33" s="10"/>
      <c r="H33" s="13"/>
      <c r="I33" s="14"/>
      <c r="J33" s="13"/>
      <c r="K33" s="13"/>
      <c r="L33" s="13"/>
      <c r="M33" s="10"/>
      <c r="N33" s="10"/>
      <c r="W33" s="38" t="str">
        <f>IF(OR(W32="",W32=0),"",IF(W32&lt;10000,AH25,AH24))</f>
        <v>【交付対象】</v>
      </c>
      <c r="X33" s="38"/>
      <c r="Y33" s="38"/>
      <c r="Z33" s="38"/>
      <c r="AA33" s="38"/>
      <c r="AB33" s="38"/>
    </row>
    <row r="34" spans="3:34" ht="18" customHeight="1" x14ac:dyDescent="0.15">
      <c r="C34" s="3"/>
      <c r="D34" s="10"/>
      <c r="E34" s="10"/>
      <c r="F34" s="10"/>
      <c r="G34" s="10"/>
      <c r="H34" s="13"/>
      <c r="I34" s="14"/>
      <c r="J34" s="13"/>
      <c r="K34" s="13"/>
      <c r="L34" s="13"/>
      <c r="M34" s="10"/>
      <c r="N34" s="10"/>
      <c r="W34" s="38"/>
      <c r="X34" s="38"/>
      <c r="Y34" s="38"/>
      <c r="Z34" s="38"/>
      <c r="AA34" s="38"/>
      <c r="AB34" s="38"/>
    </row>
    <row r="35" spans="3:34" ht="18" customHeight="1" x14ac:dyDescent="0.15">
      <c r="C35" s="3"/>
    </row>
    <row r="36" spans="3:34" ht="18" customHeight="1" x14ac:dyDescent="0.15">
      <c r="C36" s="3" t="s">
        <v>41</v>
      </c>
      <c r="AH36" s="2"/>
    </row>
    <row r="37" spans="3:34" ht="18" customHeight="1" x14ac:dyDescent="0.15">
      <c r="C37" s="3"/>
      <c r="D37" s="16" t="s">
        <v>42</v>
      </c>
      <c r="E37" s="28" t="s">
        <v>16</v>
      </c>
      <c r="F37" s="28"/>
      <c r="G37" s="28"/>
      <c r="H37" s="28"/>
      <c r="I37" s="28"/>
      <c r="J37" s="28"/>
      <c r="K37" s="28"/>
      <c r="L37" s="28"/>
      <c r="M37" s="28" t="s">
        <v>62</v>
      </c>
      <c r="N37" s="28"/>
      <c r="O37" s="28"/>
      <c r="P37" s="28"/>
      <c r="Q37" s="28"/>
      <c r="R37" s="28"/>
      <c r="S37" s="28"/>
      <c r="T37" s="28"/>
    </row>
    <row r="38" spans="3:34" ht="18" customHeight="1" x14ac:dyDescent="0.15">
      <c r="C38" s="3"/>
      <c r="D38" s="16" t="str">
        <f>IF(AG$44=AG$38,"☑","□")</f>
        <v>☑</v>
      </c>
      <c r="E38" s="27" t="s">
        <v>66</v>
      </c>
      <c r="F38" s="27"/>
      <c r="G38" s="27"/>
      <c r="H38" s="27"/>
      <c r="I38" s="27"/>
      <c r="J38" s="27"/>
      <c r="K38" s="27"/>
      <c r="L38" s="27"/>
      <c r="M38" s="47" t="s">
        <v>69</v>
      </c>
      <c r="N38" s="47"/>
      <c r="O38" s="47"/>
      <c r="P38" s="47"/>
      <c r="Q38" s="47"/>
      <c r="R38" s="47"/>
      <c r="S38" s="47"/>
      <c r="T38" s="47"/>
      <c r="AG38" s="1" t="s">
        <v>65</v>
      </c>
      <c r="AH38" s="1" t="s">
        <v>69</v>
      </c>
    </row>
    <row r="39" spans="3:34" ht="18" customHeight="1" x14ac:dyDescent="0.15">
      <c r="C39" s="3"/>
      <c r="D39" s="16" t="str">
        <f>IF(AG$44=AG$39,"☑","□")</f>
        <v>□</v>
      </c>
      <c r="E39" s="27" t="s">
        <v>67</v>
      </c>
      <c r="F39" s="27"/>
      <c r="G39" s="27"/>
      <c r="H39" s="27"/>
      <c r="I39" s="27"/>
      <c r="J39" s="27"/>
      <c r="K39" s="27"/>
      <c r="L39" s="27"/>
      <c r="M39" s="28" t="s">
        <v>57</v>
      </c>
      <c r="N39" s="28"/>
      <c r="O39" s="28"/>
      <c r="P39" s="28"/>
      <c r="Q39" s="28"/>
      <c r="R39" s="28"/>
      <c r="S39" s="28"/>
      <c r="T39" s="28"/>
      <c r="AG39" s="1" t="s">
        <v>68</v>
      </c>
      <c r="AH39" s="17">
        <v>100000</v>
      </c>
    </row>
    <row r="40" spans="3:34" ht="18" customHeight="1" x14ac:dyDescent="0.15">
      <c r="C40" s="3"/>
      <c r="D40" s="16" t="str">
        <f>IF(AG$44=AG$40,"☑","□")</f>
        <v>□</v>
      </c>
      <c r="E40" s="27" t="s">
        <v>18</v>
      </c>
      <c r="F40" s="27"/>
      <c r="G40" s="27"/>
      <c r="H40" s="27"/>
      <c r="I40" s="27"/>
      <c r="J40" s="27"/>
      <c r="K40" s="27"/>
      <c r="L40" s="27"/>
      <c r="M40" s="28" t="s">
        <v>58</v>
      </c>
      <c r="N40" s="28"/>
      <c r="O40" s="28"/>
      <c r="P40" s="28"/>
      <c r="Q40" s="28"/>
      <c r="R40" s="28"/>
      <c r="S40" s="28"/>
      <c r="T40" s="28"/>
      <c r="AG40" s="1" t="s">
        <v>18</v>
      </c>
      <c r="AH40" s="17">
        <v>200000</v>
      </c>
    </row>
    <row r="41" spans="3:34" ht="18" customHeight="1" x14ac:dyDescent="0.15">
      <c r="C41" s="3"/>
      <c r="D41" s="16" t="str">
        <f>IF(AG$44=AG$41,"☑","□")</f>
        <v>□</v>
      </c>
      <c r="E41" s="27" t="s">
        <v>59</v>
      </c>
      <c r="F41" s="27"/>
      <c r="G41" s="27"/>
      <c r="H41" s="27"/>
      <c r="I41" s="27"/>
      <c r="J41" s="27"/>
      <c r="K41" s="27"/>
      <c r="L41" s="27"/>
      <c r="M41" s="28" t="s">
        <v>60</v>
      </c>
      <c r="N41" s="28"/>
      <c r="O41" s="28"/>
      <c r="P41" s="28"/>
      <c r="Q41" s="28"/>
      <c r="R41" s="28"/>
      <c r="S41" s="28"/>
      <c r="T41" s="28"/>
      <c r="AG41" s="1" t="s">
        <v>59</v>
      </c>
      <c r="AH41" s="17">
        <v>300000</v>
      </c>
    </row>
    <row r="43" spans="3:34" ht="18" customHeight="1" thickBot="1" x14ac:dyDescent="0.2">
      <c r="C43" s="3"/>
      <c r="D43" s="3" t="s">
        <v>43</v>
      </c>
      <c r="E43" s="3"/>
      <c r="F43" s="3"/>
      <c r="G43" s="3"/>
      <c r="H43" s="3"/>
      <c r="I43" s="3"/>
      <c r="J43" s="3"/>
      <c r="K43" s="3"/>
      <c r="L43" s="3"/>
    </row>
    <row r="44" spans="3:34" ht="18" customHeight="1" x14ac:dyDescent="0.15">
      <c r="D44" s="29">
        <f>+AH44</f>
        <v>50000</v>
      </c>
      <c r="E44" s="30"/>
      <c r="F44" s="30"/>
      <c r="G44" s="30"/>
      <c r="H44" s="30"/>
      <c r="I44" s="30"/>
      <c r="J44" s="33" t="s">
        <v>5</v>
      </c>
      <c r="K44" s="34"/>
      <c r="AG44" s="18" t="str">
        <f>+IF(OR($W$24="",$W$33=""),"",IF(OR($W$24=$AH$25,$W$33=$AH$25),$AH$25,IF($W$32&lt;100000,AG38,IF($W$32&lt;500000,$AG$39,IF($W$32&lt;1000000,$AG$40,$AG$41)))))</f>
        <v>1万円以上10万円未満</v>
      </c>
      <c r="AH44" s="19">
        <f>+IF(AG44=AH$25,"",IF(AG44=AG38,ROUNDDOWN(W32,-4),IF(AG44=AG$39,AH$39,IF(AG44=AG$40,AH$40,IF(AG44=AG$41,AH$41,0)))))</f>
        <v>50000</v>
      </c>
    </row>
    <row r="45" spans="3:34" ht="18" customHeight="1" thickBot="1" x14ac:dyDescent="0.2">
      <c r="D45" s="31"/>
      <c r="E45" s="32"/>
      <c r="F45" s="32"/>
      <c r="G45" s="32"/>
      <c r="H45" s="32"/>
      <c r="I45" s="32"/>
      <c r="J45" s="35"/>
      <c r="K45" s="36"/>
      <c r="AG45" s="18"/>
      <c r="AH45" s="19"/>
    </row>
    <row r="46" spans="3:34" ht="18" customHeight="1" x14ac:dyDescent="0.15">
      <c r="AG46" s="18"/>
      <c r="AH46" s="19"/>
    </row>
    <row r="48" spans="3:34" ht="18" customHeight="1" x14ac:dyDescent="0.15">
      <c r="AG48" s="1" t="s">
        <v>19</v>
      </c>
    </row>
    <row r="49" spans="33:33" ht="18" customHeight="1" x14ac:dyDescent="0.15">
      <c r="AG49" s="16"/>
    </row>
    <row r="50" spans="33:33" ht="18" customHeight="1" x14ac:dyDescent="0.15">
      <c r="AG50" s="16" t="s">
        <v>20</v>
      </c>
    </row>
    <row r="51" spans="33:33" ht="18" customHeight="1" x14ac:dyDescent="0.15">
      <c r="AG51" s="16" t="s">
        <v>13</v>
      </c>
    </row>
    <row r="52" spans="33:33" ht="18" customHeight="1" x14ac:dyDescent="0.15">
      <c r="AG52" s="16" t="s">
        <v>17</v>
      </c>
    </row>
    <row r="53" spans="33:33" ht="18" customHeight="1" x14ac:dyDescent="0.15">
      <c r="AG53" s="16" t="s">
        <v>21</v>
      </c>
    </row>
    <row r="54" spans="33:33" ht="18" customHeight="1" x14ac:dyDescent="0.15">
      <c r="AG54" s="16" t="s">
        <v>9</v>
      </c>
    </row>
    <row r="56" spans="33:33" ht="18" customHeight="1" x14ac:dyDescent="0.15">
      <c r="AG56" s="16" t="s">
        <v>1</v>
      </c>
    </row>
    <row r="57" spans="33:33" ht="18" customHeight="1" x14ac:dyDescent="0.15">
      <c r="AG57" s="16" t="s">
        <v>10</v>
      </c>
    </row>
    <row r="58" spans="33:33" ht="18" customHeight="1" x14ac:dyDescent="0.15">
      <c r="AG58" s="16" t="s">
        <v>22</v>
      </c>
    </row>
    <row r="59" spans="33:33" ht="18" customHeight="1" x14ac:dyDescent="0.15">
      <c r="AG59" s="16" t="s">
        <v>23</v>
      </c>
    </row>
    <row r="60" spans="33:33" ht="18" customHeight="1" x14ac:dyDescent="0.15">
      <c r="AG60" s="16" t="s">
        <v>24</v>
      </c>
    </row>
    <row r="61" spans="33:33" ht="18" customHeight="1" x14ac:dyDescent="0.15">
      <c r="AG61" s="16" t="s">
        <v>25</v>
      </c>
    </row>
    <row r="62" spans="33:33" ht="18" customHeight="1" x14ac:dyDescent="0.15">
      <c r="AG62" s="16" t="s">
        <v>26</v>
      </c>
    </row>
    <row r="63" spans="33:33" ht="18" customHeight="1" x14ac:dyDescent="0.15">
      <c r="AG63" s="16" t="s">
        <v>27</v>
      </c>
    </row>
    <row r="64" spans="33:33" ht="18" customHeight="1" x14ac:dyDescent="0.15">
      <c r="AG64" s="16" t="s">
        <v>28</v>
      </c>
    </row>
    <row r="65" spans="4:33" ht="18" customHeight="1" x14ac:dyDescent="0.15">
      <c r="AG65" s="16" t="s">
        <v>29</v>
      </c>
    </row>
    <row r="66" spans="4:33" ht="18" customHeight="1" x14ac:dyDescent="0.15">
      <c r="D66" s="20"/>
      <c r="E66" s="21"/>
      <c r="F66" s="21"/>
      <c r="G66" s="21"/>
      <c r="H66" s="21"/>
      <c r="I66" s="21"/>
      <c r="J66" s="21"/>
      <c r="K66" s="21"/>
      <c r="L66" s="21"/>
      <c r="M66" s="21"/>
      <c r="N66" s="21"/>
      <c r="O66" s="21"/>
      <c r="P66" s="21"/>
      <c r="Q66" s="21"/>
      <c r="R66" s="21"/>
      <c r="S66" s="21"/>
      <c r="T66" s="21"/>
      <c r="U66" s="21"/>
      <c r="V66" s="21"/>
      <c r="W66" s="21"/>
      <c r="X66" s="18"/>
      <c r="Y66" s="18"/>
      <c r="Z66" s="18"/>
      <c r="AA66" s="18"/>
      <c r="AB66" s="18"/>
      <c r="AC66" s="18"/>
      <c r="AD66" s="18"/>
      <c r="AG66" s="16" t="s">
        <v>30</v>
      </c>
    </row>
    <row r="67" spans="4:33" ht="18" customHeight="1" x14ac:dyDescent="0.15">
      <c r="D67" s="20"/>
      <c r="E67" s="21"/>
      <c r="F67" s="21"/>
      <c r="G67" s="21"/>
      <c r="H67" s="21"/>
      <c r="I67" s="21"/>
      <c r="J67" s="21"/>
      <c r="K67" s="21"/>
      <c r="L67" s="21"/>
      <c r="M67" s="21"/>
      <c r="N67" s="21"/>
      <c r="O67" s="21"/>
      <c r="P67" s="21"/>
      <c r="Q67" s="21"/>
      <c r="R67" s="21"/>
      <c r="S67" s="21"/>
      <c r="T67" s="21"/>
      <c r="U67" s="21"/>
      <c r="V67" s="21"/>
      <c r="W67" s="21"/>
      <c r="X67" s="18"/>
      <c r="Y67" s="18"/>
      <c r="Z67" s="18"/>
      <c r="AA67" s="18"/>
      <c r="AB67" s="18"/>
      <c r="AC67" s="18"/>
      <c r="AD67" s="18"/>
      <c r="AG67" s="16" t="s">
        <v>31</v>
      </c>
    </row>
    <row r="68" spans="4:33" ht="18" customHeight="1" x14ac:dyDescent="0.15">
      <c r="D68" s="20"/>
      <c r="E68" s="18"/>
      <c r="F68" s="18"/>
      <c r="G68" s="18"/>
      <c r="H68" s="18"/>
      <c r="I68" s="18"/>
      <c r="J68" s="18"/>
      <c r="K68" s="25"/>
      <c r="L68" s="25"/>
      <c r="M68" s="25"/>
      <c r="N68" s="25"/>
      <c r="O68" s="25"/>
      <c r="P68" s="25"/>
      <c r="Q68" s="21"/>
      <c r="R68" s="21"/>
      <c r="S68" s="21"/>
      <c r="T68" s="21"/>
      <c r="U68" s="21"/>
      <c r="V68" s="21"/>
      <c r="W68" s="21"/>
      <c r="X68" s="18"/>
      <c r="Y68" s="18"/>
      <c r="Z68" s="18"/>
      <c r="AA68" s="18"/>
      <c r="AB68" s="18"/>
      <c r="AC68" s="18"/>
      <c r="AD68" s="18"/>
      <c r="AG68" s="16" t="s">
        <v>32</v>
      </c>
    </row>
    <row r="69" spans="4:33" ht="18" customHeight="1" x14ac:dyDescent="0.15">
      <c r="D69" s="20"/>
      <c r="E69" s="25"/>
      <c r="F69" s="25"/>
      <c r="G69" s="25"/>
      <c r="H69" s="25"/>
      <c r="I69" s="25"/>
      <c r="J69" s="25"/>
      <c r="K69" s="26"/>
      <c r="L69" s="26"/>
      <c r="M69" s="26"/>
      <c r="N69" s="26"/>
      <c r="O69" s="26"/>
      <c r="P69" s="26"/>
      <c r="Q69" s="26"/>
      <c r="R69" s="26"/>
      <c r="S69" s="26"/>
      <c r="T69" s="26"/>
      <c r="U69" s="26"/>
      <c r="V69" s="26"/>
      <c r="W69" s="21"/>
      <c r="X69" s="18"/>
      <c r="Y69" s="18"/>
      <c r="Z69" s="18"/>
      <c r="AA69" s="18"/>
      <c r="AB69" s="18"/>
      <c r="AC69" s="18"/>
      <c r="AD69" s="18"/>
      <c r="AG69" s="16" t="s">
        <v>33</v>
      </c>
    </row>
    <row r="70" spans="4:33" ht="18" customHeight="1" x14ac:dyDescent="0.15">
      <c r="D70" s="20"/>
      <c r="E70" s="22"/>
      <c r="F70" s="22"/>
      <c r="G70" s="22"/>
      <c r="H70" s="22"/>
      <c r="I70" s="22"/>
      <c r="J70" s="22"/>
      <c r="K70" s="22"/>
      <c r="L70" s="22"/>
      <c r="M70" s="22"/>
      <c r="N70" s="22"/>
      <c r="O70" s="22"/>
      <c r="P70" s="22"/>
      <c r="Q70" s="22"/>
      <c r="R70" s="22"/>
      <c r="S70" s="22"/>
      <c r="T70" s="22"/>
      <c r="U70" s="22"/>
      <c r="V70" s="22"/>
      <c r="W70" s="21"/>
      <c r="X70" s="21"/>
      <c r="Y70" s="21"/>
      <c r="Z70" s="21"/>
      <c r="AA70" s="21"/>
      <c r="AB70" s="21"/>
      <c r="AC70" s="21"/>
      <c r="AD70" s="21"/>
      <c r="AE70" s="20"/>
      <c r="AF70" s="20"/>
      <c r="AG70" s="16" t="s">
        <v>34</v>
      </c>
    </row>
    <row r="71" spans="4:33" ht="18" customHeight="1" x14ac:dyDescent="0.15">
      <c r="D71" s="20"/>
      <c r="E71" s="21"/>
      <c r="F71" s="21"/>
      <c r="G71" s="21"/>
      <c r="H71" s="21"/>
      <c r="I71" s="21"/>
      <c r="J71" s="26"/>
      <c r="K71" s="26"/>
      <c r="L71" s="26"/>
      <c r="M71" s="26"/>
      <c r="N71" s="26"/>
      <c r="O71" s="26"/>
      <c r="P71" s="26"/>
      <c r="Q71" s="21"/>
      <c r="R71" s="21"/>
      <c r="S71" s="21"/>
      <c r="T71" s="21"/>
      <c r="U71" s="21"/>
      <c r="V71" s="21"/>
      <c r="W71" s="21"/>
      <c r="X71" s="18"/>
      <c r="Y71" s="18"/>
      <c r="Z71" s="18"/>
      <c r="AA71" s="18"/>
      <c r="AB71" s="18"/>
      <c r="AC71" s="18"/>
      <c r="AD71" s="18"/>
      <c r="AG71" s="16" t="s">
        <v>35</v>
      </c>
    </row>
    <row r="72" spans="4:33" ht="18" customHeight="1" x14ac:dyDescent="0.15">
      <c r="D72" s="20"/>
      <c r="E72" s="21"/>
      <c r="F72" s="21"/>
      <c r="G72" s="21"/>
      <c r="H72" s="21"/>
      <c r="I72" s="21"/>
      <c r="J72" s="26"/>
      <c r="K72" s="26"/>
      <c r="L72" s="26"/>
      <c r="M72" s="26"/>
      <c r="N72" s="26"/>
      <c r="O72" s="26"/>
      <c r="P72" s="26"/>
      <c r="Q72" s="21"/>
      <c r="R72" s="21"/>
      <c r="S72" s="21"/>
      <c r="T72" s="21"/>
      <c r="U72" s="21"/>
      <c r="V72" s="21"/>
      <c r="W72" s="21"/>
      <c r="X72" s="18"/>
      <c r="Y72" s="18"/>
      <c r="Z72" s="18"/>
      <c r="AA72" s="18"/>
      <c r="AB72" s="18"/>
      <c r="AC72" s="18"/>
      <c r="AD72" s="18"/>
      <c r="AG72" s="16" t="s">
        <v>36</v>
      </c>
    </row>
    <row r="73" spans="4:33" ht="18" customHeight="1" x14ac:dyDescent="0.15">
      <c r="E73" s="18"/>
      <c r="F73" s="18"/>
      <c r="G73" s="18"/>
      <c r="H73" s="18"/>
      <c r="I73" s="18"/>
      <c r="J73" s="18"/>
      <c r="K73" s="18"/>
      <c r="L73" s="18"/>
      <c r="M73" s="18"/>
      <c r="N73" s="25"/>
      <c r="O73" s="25"/>
      <c r="P73" s="25"/>
      <c r="Q73" s="18"/>
      <c r="R73" s="18"/>
      <c r="S73" s="18"/>
      <c r="T73" s="18"/>
      <c r="U73" s="18"/>
      <c r="V73" s="18"/>
      <c r="W73" s="18"/>
      <c r="X73" s="18"/>
      <c r="Y73" s="18"/>
      <c r="Z73" s="18"/>
      <c r="AA73" s="18"/>
      <c r="AB73" s="18"/>
      <c r="AC73" s="18"/>
      <c r="AD73" s="18"/>
      <c r="AG73" s="16" t="s">
        <v>37</v>
      </c>
    </row>
    <row r="74" spans="4:33" ht="18" customHeight="1" x14ac:dyDescent="0.15">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G74" s="16" t="s">
        <v>38</v>
      </c>
    </row>
    <row r="75" spans="4:33" ht="18" customHeight="1" x14ac:dyDescent="0.15">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G75" s="16" t="s">
        <v>47</v>
      </c>
    </row>
    <row r="76" spans="4:33" ht="18" customHeight="1" x14ac:dyDescent="0.15">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G76" s="16"/>
    </row>
    <row r="77" spans="4:33" ht="18" customHeight="1" x14ac:dyDescent="0.15">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row>
    <row r="78" spans="4:33" ht="18" customHeight="1" x14ac:dyDescent="0.15">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4:33" ht="18" customHeight="1" x14ac:dyDescent="0.15">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row>
    <row r="80" spans="4:33" ht="18" customHeight="1" x14ac:dyDescent="0.15">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5:30" ht="18" customHeight="1" x14ac:dyDescent="0.15">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5:30" ht="18" customHeight="1" x14ac:dyDescent="0.15">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row>
    <row r="83" spans="5:30" ht="18" customHeight="1" x14ac:dyDescent="0.15">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5:30" ht="18" customHeight="1" x14ac:dyDescent="0.15">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5:30" ht="18" customHeight="1" x14ac:dyDescent="0.15">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row>
    <row r="86" spans="5:30" ht="18" customHeight="1" x14ac:dyDescent="0.15">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5:30" ht="18" customHeight="1" x14ac:dyDescent="0.15">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5:30" ht="18" customHeight="1" x14ac:dyDescent="0.15">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5:30" ht="18" customHeight="1" x14ac:dyDescent="0.15">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5:30" ht="18" customHeight="1" x14ac:dyDescent="0.15">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5:30" ht="18" customHeight="1" x14ac:dyDescent="0.15">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row>
  </sheetData>
  <mergeCells count="58">
    <mergeCell ref="N73:P73"/>
    <mergeCell ref="K68:P68"/>
    <mergeCell ref="E69:J69"/>
    <mergeCell ref="K69:P69"/>
    <mergeCell ref="Q69:V69"/>
    <mergeCell ref="J71:P71"/>
    <mergeCell ref="J72:P72"/>
    <mergeCell ref="E40:L40"/>
    <mergeCell ref="M40:T40"/>
    <mergeCell ref="E41:L41"/>
    <mergeCell ref="M41:T41"/>
    <mergeCell ref="D44:I45"/>
    <mergeCell ref="J44:K45"/>
    <mergeCell ref="E39:L39"/>
    <mergeCell ref="M39:T39"/>
    <mergeCell ref="W24:AB25"/>
    <mergeCell ref="D31:K31"/>
    <mergeCell ref="L31:L32"/>
    <mergeCell ref="M31:T31"/>
    <mergeCell ref="U31:U32"/>
    <mergeCell ref="V31:AC31"/>
    <mergeCell ref="E32:J32"/>
    <mergeCell ref="N32:S32"/>
    <mergeCell ref="W32:AB32"/>
    <mergeCell ref="W33:AB34"/>
    <mergeCell ref="E37:L37"/>
    <mergeCell ref="M37:T37"/>
    <mergeCell ref="E38:L38"/>
    <mergeCell ref="M38:T38"/>
    <mergeCell ref="Q22:R22"/>
    <mergeCell ref="S22:S23"/>
    <mergeCell ref="T22:U23"/>
    <mergeCell ref="V22:AC22"/>
    <mergeCell ref="Q23:R23"/>
    <mergeCell ref="W23:AB23"/>
    <mergeCell ref="C11:L12"/>
    <mergeCell ref="S11:AD12"/>
    <mergeCell ref="C14:L15"/>
    <mergeCell ref="E20:J20"/>
    <mergeCell ref="N20:S20"/>
    <mergeCell ref="W20:AB20"/>
    <mergeCell ref="D19:K19"/>
    <mergeCell ref="L19:L20"/>
    <mergeCell ref="M19:T19"/>
    <mergeCell ref="U19:U20"/>
    <mergeCell ref="V19:AC19"/>
    <mergeCell ref="C3:AD4"/>
    <mergeCell ref="C5:J6"/>
    <mergeCell ref="S5:AD6"/>
    <mergeCell ref="C8:J9"/>
    <mergeCell ref="S8:T9"/>
    <mergeCell ref="U8:V9"/>
    <mergeCell ref="W8:W9"/>
    <mergeCell ref="X8:Y9"/>
    <mergeCell ref="Z8:Z9"/>
    <mergeCell ref="AA8:AB9"/>
    <mergeCell ref="AC8:AC9"/>
    <mergeCell ref="AD8:AD9"/>
  </mergeCells>
  <phoneticPr fontId="18"/>
  <conditionalFormatting sqref="W24:AA27">
    <cfRule type="expression" dxfId="8" priority="9">
      <formula>$W$24="【交付対象外】"</formula>
    </cfRule>
  </conditionalFormatting>
  <conditionalFormatting sqref="E20">
    <cfRule type="expression" dxfId="7" priority="8">
      <formula>$E$20=""</formula>
    </cfRule>
  </conditionalFormatting>
  <conditionalFormatting sqref="N20">
    <cfRule type="expression" dxfId="6" priority="7">
      <formula>$N$20=""</formula>
    </cfRule>
  </conditionalFormatting>
  <conditionalFormatting sqref="W33:AA34">
    <cfRule type="expression" dxfId="5" priority="6">
      <formula>$W$33="【交付対象外】"</formula>
    </cfRule>
  </conditionalFormatting>
  <conditionalFormatting sqref="D39:T39">
    <cfRule type="expression" dxfId="4" priority="5">
      <formula>$D$39="☑"</formula>
    </cfRule>
  </conditionalFormatting>
  <conditionalFormatting sqref="D40:T40">
    <cfRule type="expression" dxfId="3" priority="4">
      <formula>$D$40="☑"</formula>
    </cfRule>
  </conditionalFormatting>
  <conditionalFormatting sqref="D41:T41">
    <cfRule type="expression" dxfId="2" priority="3">
      <formula>$D$41="☑"</formula>
    </cfRule>
  </conditionalFormatting>
  <conditionalFormatting sqref="N32">
    <cfRule type="expression" dxfId="1" priority="2">
      <formula>$N$32=""</formula>
    </cfRule>
  </conditionalFormatting>
  <conditionalFormatting sqref="D38:T38">
    <cfRule type="expression" dxfId="0" priority="1">
      <formula>$D$38="☑"</formula>
    </cfRule>
  </conditionalFormatting>
  <dataValidations count="2">
    <dataValidation type="list" allowBlank="1" showInputMessage="1" showErrorMessage="1" sqref="S8:T9" xr:uid="{ACB59BD8-1B00-4FEB-90F2-00B73ABD9BB0}">
      <formula1>$AG$49:$AG$54</formula1>
    </dataValidation>
    <dataValidation type="list" allowBlank="1" showInputMessage="1" showErrorMessage="1" sqref="S11:AD12" xr:uid="{93AD26F5-0072-4557-B09B-C415F1B3656D}">
      <formula1>$AG$57:$AG$76</formula1>
    </dataValidation>
  </dataValidations>
  <printOptions horizontalCentered="1"/>
  <pageMargins left="0.59055118110236227" right="0.39370078740157483" top="0.59055118110236227" bottom="0.39370078740157483" header="0.31496062992125984" footer="0.31496062992125984"/>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計算式</vt:lpstr>
      <vt:lpstr>計算式 (記載例)</vt:lpstr>
      <vt:lpstr>計算式!Print_Area</vt:lpstr>
      <vt:lpstr>'計算式 (記載例)'!Print_Area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総務課情報管理係</dc:creator>
  <cp:lastModifiedBy>和寒町役場</cp:lastModifiedBy>
  <cp:lastPrinted>2022-06-22T06:26:51Z</cp:lastPrinted>
  <dcterms:created xsi:type="dcterms:W3CDTF">2009-04-16T13:11:49Z</dcterms:created>
  <dcterms:modified xsi:type="dcterms:W3CDTF">2022-06-24T05:25:54Z</dcterms:modified>
</cp:coreProperties>
</file>